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0A181D40-FBBB-4FE8-A201-9B4C174C04BC}" xr6:coauthVersionLast="45" xr6:coauthVersionMax="45" xr10:uidLastSave="{00000000-0000-0000-0000-000000000000}"/>
  <bookViews>
    <workbookView xWindow="28680" yWindow="-120" windowWidth="29040" windowHeight="17790" xr2:uid="{00000000-000D-0000-FFFF-FFFF00000000}"/>
  </bookViews>
  <sheets>
    <sheet name="Rekapitulace" sheetId="3" r:id="rId1"/>
    <sheet name="Rozpočet" sheetId="2" r:id="rId2"/>
  </sheets>
  <definedNames>
    <definedName name="_xlnm.Print_Titles" localSheetId="1">Rozpočet!$1:$1</definedName>
    <definedName name="_xlnm.Print_Area" localSheetId="0">Rekapitulace!$A$1:$C$44</definedName>
    <definedName name="_xlnm.Print_Area" localSheetId="1">Rozpočet!$A$1:$I$192</definedName>
  </definedNames>
  <calcPr calcId="191029"/>
</workbook>
</file>

<file path=xl/calcChain.xml><?xml version="1.0" encoding="utf-8"?>
<calcChain xmlns="http://schemas.openxmlformats.org/spreadsheetml/2006/main">
  <c r="G145" i="2" l="1"/>
  <c r="G146" i="2"/>
  <c r="G83" i="2"/>
  <c r="G84" i="2"/>
  <c r="G85" i="2"/>
  <c r="G74" i="2"/>
  <c r="G75" i="2"/>
  <c r="G69" i="2"/>
  <c r="G64" i="2"/>
  <c r="G65" i="2"/>
  <c r="G66" i="2"/>
  <c r="G60" i="2"/>
  <c r="G61" i="2"/>
  <c r="G52" i="2"/>
  <c r="G53" i="2"/>
  <c r="G185" i="2"/>
  <c r="G186" i="2" s="1"/>
  <c r="B33" i="3" s="1"/>
  <c r="B11" i="3" s="1"/>
  <c r="G177" i="2"/>
  <c r="G175" i="2"/>
  <c r="G166" i="2"/>
  <c r="G164" i="2"/>
  <c r="G156" i="2"/>
  <c r="G154" i="2"/>
  <c r="G152" i="2"/>
  <c r="G150" i="2"/>
  <c r="G148" i="2"/>
  <c r="G144" i="2"/>
  <c r="G142" i="2"/>
  <c r="G133" i="2"/>
  <c r="G131" i="2"/>
  <c r="G128" i="2"/>
  <c r="G126" i="2"/>
  <c r="G114" i="2"/>
  <c r="G112" i="2"/>
  <c r="G109" i="2"/>
  <c r="G106" i="2"/>
  <c r="G104" i="2"/>
  <c r="G102" i="2"/>
  <c r="G100" i="2"/>
  <c r="G97" i="2"/>
  <c r="G87" i="2"/>
  <c r="G82" i="2"/>
  <c r="G78" i="2"/>
  <c r="G73" i="2"/>
  <c r="G68" i="2"/>
  <c r="G63" i="2"/>
  <c r="G59" i="2"/>
  <c r="G56" i="2"/>
  <c r="G51" i="2"/>
  <c r="G48" i="2"/>
  <c r="G46" i="2"/>
  <c r="G41" i="2"/>
  <c r="G39" i="2"/>
  <c r="G37" i="2"/>
  <c r="G35" i="2"/>
  <c r="G33" i="2"/>
  <c r="G31" i="2"/>
  <c r="G29" i="2"/>
  <c r="G27" i="2"/>
  <c r="G25" i="2"/>
  <c r="G23" i="2"/>
  <c r="G19" i="2"/>
  <c r="G17" i="2"/>
  <c r="G15" i="2"/>
  <c r="G13" i="2"/>
  <c r="G11" i="2"/>
  <c r="G9" i="2"/>
  <c r="G7" i="2"/>
  <c r="G5" i="2"/>
  <c r="G159" i="2" l="1"/>
  <c r="G160" i="2" s="1"/>
  <c r="B30" i="3" s="1"/>
  <c r="G90" i="2"/>
  <c r="G91" i="2" s="1"/>
  <c r="B27" i="3" s="1"/>
  <c r="G117" i="2"/>
  <c r="G118" i="2" s="1"/>
  <c r="B28" i="3" s="1"/>
  <c r="G136" i="2"/>
  <c r="G137" i="2" s="1"/>
  <c r="B29" i="3" s="1"/>
  <c r="G180" i="2"/>
  <c r="G181" i="2" s="1"/>
  <c r="B32" i="3" s="1"/>
  <c r="G169" i="2"/>
  <c r="G170" i="2" s="1"/>
  <c r="B31" i="3" s="1"/>
  <c r="G42" i="2"/>
  <c r="B26" i="3" s="1"/>
  <c r="B12" i="3" s="1"/>
  <c r="B9" i="3" l="1"/>
  <c r="C13" i="3" s="1"/>
  <c r="G190" i="2" l="1"/>
  <c r="G191" i="2" s="1"/>
  <c r="B35" i="3" s="1"/>
  <c r="C17" i="3" s="1"/>
  <c r="C16" i="3" l="1"/>
  <c r="C18" i="3" s="1"/>
  <c r="C20" i="3" s="1"/>
  <c r="B21" i="3" l="1"/>
  <c r="C21" i="3" s="1"/>
  <c r="C23" i="3" s="1"/>
</calcChain>
</file>

<file path=xl/sharedStrings.xml><?xml version="1.0" encoding="utf-8"?>
<sst xmlns="http://schemas.openxmlformats.org/spreadsheetml/2006/main" count="825" uniqueCount="442">
  <si>
    <t>Název</t>
  </si>
  <si>
    <t>Akce</t>
  </si>
  <si>
    <t>CPA Delfín Uherský Brod - venkovní bazény</t>
  </si>
  <si>
    <t>Projekt</t>
  </si>
  <si>
    <t>Investor</t>
  </si>
  <si>
    <t/>
  </si>
  <si>
    <t>Z. č.</t>
  </si>
  <si>
    <t>A. č.</t>
  </si>
  <si>
    <t>Vypracoval</t>
  </si>
  <si>
    <t>ing. Jaroslav Mikerásek</t>
  </si>
  <si>
    <t>Kontroloval</t>
  </si>
  <si>
    <t>Datum</t>
  </si>
  <si>
    <t>Zpracovatel</t>
  </si>
  <si>
    <t>CÚ</t>
  </si>
  <si>
    <t>RTS 2020/I</t>
  </si>
  <si>
    <t>Poznámka</t>
  </si>
  <si>
    <t>Uvedené ceny jsou v Kč a nezahrnují DPH, pokud to není uvedeno.</t>
  </si>
  <si>
    <t>Mj</t>
  </si>
  <si>
    <t>Počet</t>
  </si>
  <si>
    <t>Cena</t>
  </si>
  <si>
    <t>Cena celkem</t>
  </si>
  <si>
    <t>Hmotnost</t>
  </si>
  <si>
    <t>Hmotnost celkem</t>
  </si>
  <si>
    <t>1 - Zemní práce</t>
  </si>
  <si>
    <t>Odpadní potrubí DN 100 - 250</t>
  </si>
  <si>
    <t>HLOUBENÍ RÝH ŠÍŘKY DO 200 CM V HOR. 3 STROJNĚ</t>
  </si>
  <si>
    <t>132201210</t>
  </si>
  <si>
    <t>m3</t>
  </si>
  <si>
    <t>PŘÍPLATEK ZA LEPIVOST</t>
  </si>
  <si>
    <t>132201219</t>
  </si>
  <si>
    <t xml:space="preserve"> hloubení rýh do 200 cm v hor. 3</t>
  </si>
  <si>
    <t>LOŽE POD POTRUBÍ</t>
  </si>
  <si>
    <t>451573111</t>
  </si>
  <si>
    <t>OBSYP POTRUBÍ</t>
  </si>
  <si>
    <t>175101101</t>
  </si>
  <si>
    <t>ZÁSYP SYPANINOU  JAM, RÝH, ŠACHET</t>
  </si>
  <si>
    <t>174101101</t>
  </si>
  <si>
    <t>se zhutněním</t>
  </si>
  <si>
    <t>VODOROVNÉ PŘEMÍSTĚNÍ VÝKOPKU Z HOR. 1-4</t>
  </si>
  <si>
    <t>162701105</t>
  </si>
  <si>
    <t>do 10000 m</t>
  </si>
  <si>
    <t>ULOŽENÍ SYPANINY NA SKLÁDKU</t>
  </si>
  <si>
    <t>171201101</t>
  </si>
  <si>
    <t>do násypů nezhutněných</t>
  </si>
  <si>
    <t>POPLATEK ZA SKLÁDKU</t>
  </si>
  <si>
    <t>199000002</t>
  </si>
  <si>
    <t>horniny 1 - 4</t>
  </si>
  <si>
    <t>Drenážní potrubí DN 100 - zasakování</t>
  </si>
  <si>
    <t>PAŽENÍ A ROZEPŘENÍ STĚN RÝH</t>
  </si>
  <si>
    <t>151101102</t>
  </si>
  <si>
    <t>m2</t>
  </si>
  <si>
    <t>ODSTRANĚNÍ PAŽENÍ STĚN RÝH</t>
  </si>
  <si>
    <t>151101112</t>
  </si>
  <si>
    <t>příložné hloubka do 4 m</t>
  </si>
  <si>
    <t xml:space="preserve"> OBSYP POTRUBÍ</t>
  </si>
  <si>
    <t xml:space="preserve"> VODOROVNÉ PŘEMÍSTĚNÍ VÝKOPKU Z HOR. 1-4</t>
  </si>
  <si>
    <t xml:space="preserve"> ULOŽENÍ SYPANINY NA SKLÁDKU</t>
  </si>
  <si>
    <t xml:space="preserve"> POPLATEK ZA SKLÁDKU</t>
  </si>
  <si>
    <t>1 - Zemní práce - celkem</t>
  </si>
  <si>
    <t>721 - Vnitřní kanalizace</t>
  </si>
  <si>
    <t>DRENÁŽNÍ POTRUBÍ</t>
  </si>
  <si>
    <t>DN 100</t>
  </si>
  <si>
    <t>m</t>
  </si>
  <si>
    <t>KLADENÍ DRENÁŽNÍHO POTRUBÍ Z PLASTICKÝCH HMOT</t>
  </si>
  <si>
    <t>871318111</t>
  </si>
  <si>
    <t>POTRUBÍ KANALIZAČNÍ Z PVC</t>
  </si>
  <si>
    <t>KG SYSTÉM SVODNÉ ( LEŽATÉ ) V ZEMI</t>
  </si>
  <si>
    <t>721176222</t>
  </si>
  <si>
    <t>721176224</t>
  </si>
  <si>
    <t>721176226</t>
  </si>
  <si>
    <t>POTRUBÍ POLYPROPYLENOVÉ (PP)</t>
  </si>
  <si>
    <t>HT SYSTÉM PŘIPOJOVACÍ</t>
  </si>
  <si>
    <t>721176102</t>
  </si>
  <si>
    <t>D 40 x 1,8</t>
  </si>
  <si>
    <t>HT SYSTÉM ODPADNÍ</t>
  </si>
  <si>
    <t>721176114</t>
  </si>
  <si>
    <t>721176115</t>
  </si>
  <si>
    <t>721176117</t>
  </si>
  <si>
    <t>INSTALAČNÍ OBJÍMKA</t>
  </si>
  <si>
    <t>DN 075</t>
  </si>
  <si>
    <t>ks</t>
  </si>
  <si>
    <t>DN 110</t>
  </si>
  <si>
    <t>DN 160</t>
  </si>
  <si>
    <t>DN 250</t>
  </si>
  <si>
    <t>POTRUBÍ Z PLASTICKÝCH HMOT PVC-U LEPENÉ</t>
  </si>
  <si>
    <t>D 32 ( výtlak kalových čerpadel )</t>
  </si>
  <si>
    <t>D 50</t>
  </si>
  <si>
    <t xml:space="preserve"> ZKOUŠKA TĚSNOSTI KANALIZACE</t>
  </si>
  <si>
    <t>V OBJEKTECH PODLE ČSN 73 6760</t>
  </si>
  <si>
    <t xml:space="preserve"> VODOU</t>
  </si>
  <si>
    <t>721290111</t>
  </si>
  <si>
    <t>DO DN 125</t>
  </si>
  <si>
    <t>721290112</t>
  </si>
  <si>
    <t>DN 150, 200</t>
  </si>
  <si>
    <t>721290113</t>
  </si>
  <si>
    <t>DN 250, 300</t>
  </si>
  <si>
    <t>VYVEDENÍ A UPEVNĚNÍ ODPADNÍCH</t>
  </si>
  <si>
    <t>VÝPUSTEK</t>
  </si>
  <si>
    <t>721194104</t>
  </si>
  <si>
    <t>PV - PODLAHOVÁ VPUST SE SVISLÝM ODTOKEM</t>
  </si>
  <si>
    <t>NÁSTAVEC S RÁMEČKEM Z NEREZOVÉ OCELI V4A</t>
  </si>
  <si>
    <t>- VÝŠKOVĚ STAVITELNÝM, ZÁPACHOVÁ UZÁVĚRKA</t>
  </si>
  <si>
    <t>DN 50/75/110, max. průtok 0,8 l/s</t>
  </si>
  <si>
    <t>vtoková mřížka z nerezové oceli V4A</t>
  </si>
  <si>
    <t>izolační souprava s nakašírovanou textílií</t>
  </si>
  <si>
    <t>prodlužovací nástavec s izolační přírubou ( materiál PP )</t>
  </si>
  <si>
    <t>MONTÁŽ PODLAHOVÝCH VPUSTÍ, VTOKŮ A LAPAČŮ</t>
  </si>
  <si>
    <t>721211913</t>
  </si>
  <si>
    <t>PŘESUN HMOT PRO KANALIZACI</t>
  </si>
  <si>
    <t>998721201</t>
  </si>
  <si>
    <t>do 6 m</t>
  </si>
  <si>
    <t>%</t>
  </si>
  <si>
    <t>721 - Vnitřní kanalizace - celkem</t>
  </si>
  <si>
    <t>722 - Vnitřní vodovod</t>
  </si>
  <si>
    <t>POTRUBÍ Z TRUBEK CELOPLASTOVÝCH PP-RCT TYP 4,</t>
  </si>
  <si>
    <t>TLAKOVÁ ŘADA S 3,2/SDR 7,4 - ROZVOD STUDENÉ VODY</t>
  </si>
  <si>
    <t>SVAŘOVANÝCH POLYFUZNĚ BEZ ZEDNICKÝCH VÝPOMOCÍ</t>
  </si>
  <si>
    <t>D 20x2,3</t>
  </si>
  <si>
    <t>TLAKOVÉ ZKOUŠKY</t>
  </si>
  <si>
    <t>VODOVODNÍHO POTRUBÍ</t>
  </si>
  <si>
    <t>722280106</t>
  </si>
  <si>
    <t>do DN 32</t>
  </si>
  <si>
    <t xml:space="preserve"> PROPLACH A DESINFEKCE POTRUBÍ</t>
  </si>
  <si>
    <t>722290234</t>
  </si>
  <si>
    <t>do DN 80</t>
  </si>
  <si>
    <t xml:space="preserve"> VYVEDENÍ A UPEVNĚNÍ VÝPUSTEK</t>
  </si>
  <si>
    <t>722190401</t>
  </si>
  <si>
    <t>DN 15</t>
  </si>
  <si>
    <t xml:space="preserve"> NÁSTĚNKY  PLASTOVÉ PPR PN 20</t>
  </si>
  <si>
    <t>722202213</t>
  </si>
  <si>
    <t>D 20 x G 1/2"</t>
  </si>
  <si>
    <t>KULOVÝ KOHOUT UZAVÍRACÍ ZÁVITOVÝ</t>
  </si>
  <si>
    <t>S PÁČKOU NA PITNOU VODU</t>
  </si>
  <si>
    <t>G 1/2"</t>
  </si>
  <si>
    <t>MONTÁŽ VODOVODNÍCH ARMATUR</t>
  </si>
  <si>
    <t>SE DVĚMA ZÁVITY</t>
  </si>
  <si>
    <t>722239101</t>
  </si>
  <si>
    <t>G 1/2</t>
  </si>
  <si>
    <t>MONTÁŽ ŠTÍTKŮ</t>
  </si>
  <si>
    <t>732199100</t>
  </si>
  <si>
    <t xml:space="preserve"> orientačních vč.dodávky štítků</t>
  </si>
  <si>
    <t>PŘESUN HMOT PRO VNITŘNÍ VODOVOD</t>
  </si>
  <si>
    <t>998722201</t>
  </si>
  <si>
    <t>722 - Vnitřní vodovod - celkem</t>
  </si>
  <si>
    <t>724 - Strojní zařízení</t>
  </si>
  <si>
    <t>KČ - PONORNÉ ČERPADLO ODPADNÍCH VOD PŘERUŠOVANÝ</t>
  </si>
  <si>
    <t>PROVOZ, ZAPLAVITELNÝ BLOKOVÝ AGREGÁT K VERTIKÁLNÍ</t>
  </si>
  <si>
    <t>INSTALACI DO MOKRÉHO PROSTŘEDÍ, S VERTIKÁLNÍM</t>
  </si>
  <si>
    <t>VÝTLAČNÝM HRDLEM 1 1/2", 230 V, 50 Hz, 400 W, krytí IP68</t>
  </si>
  <si>
    <t>soub</t>
  </si>
  <si>
    <t>MONTÁŽ ČERPADEL PONORNÝCH</t>
  </si>
  <si>
    <t>724149101</t>
  </si>
  <si>
    <t>k vertikální instalaci</t>
  </si>
  <si>
    <t>SKČ - SANITÁRNÍ KALOVÉ ČERPADLO PRO PŘEČERPÁNÍ</t>
  </si>
  <si>
    <t>ODPADNÍ VODY Z UMÝVADLA 230 V, 50 Hz, 250 W, krytí IP44</t>
  </si>
  <si>
    <t>čerpací výška max. 4 m</t>
  </si>
  <si>
    <t>MONTÁŽ SANITÁRNÍHO ČERPADLA</t>
  </si>
  <si>
    <t>k umývadlu</t>
  </si>
  <si>
    <t>PŘESUN HMOT PRO STROJNÍ ZAŘÍZENÍ</t>
  </si>
  <si>
    <t>998724201</t>
  </si>
  <si>
    <t>724 - Strojní zařízení - celkem</t>
  </si>
  <si>
    <t>725 - Zařizovací předměty</t>
  </si>
  <si>
    <t>U - Umývadlo</t>
  </si>
  <si>
    <t>UMÝVADLO DITURVITOVÉ</t>
  </si>
  <si>
    <t>( 550 x 440 mm ) s 1 otvorem na bat. bílé</t>
  </si>
  <si>
    <t>PŘÍSLUŠENSTVÍ</t>
  </si>
  <si>
    <t>instalační sada pro umývadlo</t>
  </si>
  <si>
    <t>celokovová výpusť click/clack</t>
  </si>
  <si>
    <t>umývadlový sifon celokovový</t>
  </si>
  <si>
    <t>BATERIE UMÝVADLOVÁ STOJÁNKOVÁ PÁKOVÁ</t>
  </si>
  <si>
    <t>na jednu vodu - bez otvírání odpadu</t>
  </si>
  <si>
    <t>ROHOVÝ VENTIL S FILTREM</t>
  </si>
  <si>
    <t>G 1/2" x 3/8"</t>
  </si>
  <si>
    <t xml:space="preserve"> MONTÁŽ UMYVADEL</t>
  </si>
  <si>
    <t>725219401</t>
  </si>
  <si>
    <t>na šrouby do zdi</t>
  </si>
  <si>
    <t xml:space="preserve"> MONTÁŽ BATERIÍ UMÝVADLOVÝCH A DŘEZOVÝCH</t>
  </si>
  <si>
    <t>725829301</t>
  </si>
  <si>
    <t>stojánkových</t>
  </si>
  <si>
    <t xml:space="preserve"> MONTÁŽ VENTILŮ</t>
  </si>
  <si>
    <t>725819402</t>
  </si>
  <si>
    <t>rohových bez připojovací trubičky G 1/2"</t>
  </si>
  <si>
    <t>PŘESUN HMOT PRO ZAŘIZOVACÍ PŘEDMĚTY</t>
  </si>
  <si>
    <t>998726201</t>
  </si>
  <si>
    <t>725 - Zařizovací předměty - celkem</t>
  </si>
  <si>
    <t>767 - Konstrukce zámečnícké</t>
  </si>
  <si>
    <t>ULOŽENÍ A DOPLŇKOVÉ KONSTRUKCE</t>
  </si>
  <si>
    <t>kg</t>
  </si>
  <si>
    <t>MONTÁŽ ULOŽENÍ A KONSTRUKCÍ</t>
  </si>
  <si>
    <t>PŘESUN HMOT PRO KOVOVÉ KONSTRUKCE</t>
  </si>
  <si>
    <t>998767201</t>
  </si>
  <si>
    <t>767 - Konstrukce zámečnícké - celkem</t>
  </si>
  <si>
    <t>713 - Izolace tepelné</t>
  </si>
  <si>
    <t>TERMOIZOLAČNÍ TRUBICE Z PĚNOVÉHO PE</t>
  </si>
  <si>
    <t>LAMINOVANÉ AL FÓLIÍ tl. 9 mm</t>
  </si>
  <si>
    <t>20 mm</t>
  </si>
  <si>
    <t>bm</t>
  </si>
  <si>
    <t>MONTÁŽ IZOLAČNÍCH SKRUŽÍ NA POTRUBÍ</t>
  </si>
  <si>
    <t>722182011</t>
  </si>
  <si>
    <t>do DN 25</t>
  </si>
  <si>
    <t>PŘESUN HMOT PRO IZOLACE TEPELNÉ</t>
  </si>
  <si>
    <t>998713201</t>
  </si>
  <si>
    <t>713 - Izolace tepelné - celkem</t>
  </si>
  <si>
    <t>789 - HZS</t>
  </si>
  <si>
    <t>NEZMĚŘ. STAVEBNÍ PRÁCE</t>
  </si>
  <si>
    <t>drobné sekací a vrtací práce</t>
  </si>
  <si>
    <t>hod</t>
  </si>
  <si>
    <t>789 - HZS - celkem</t>
  </si>
  <si>
    <t>kpl</t>
  </si>
  <si>
    <t>ON - Ostatní náklady</t>
  </si>
  <si>
    <t>DOKUMENTACE SKUTEČNÉHO PROVEDENÍ STAVBY</t>
  </si>
  <si>
    <t>005241010</t>
  </si>
  <si>
    <t>náklady spojené s předáním a převzetím staveniště</t>
  </si>
  <si>
    <t>ON - Ostatní náklady - celkem</t>
  </si>
  <si>
    <t>Hodnota A</t>
  </si>
  <si>
    <t>Hodnota B</t>
  </si>
  <si>
    <t>Základní náklady</t>
  </si>
  <si>
    <t>Dodávka a montáž</t>
  </si>
  <si>
    <t>Lešení</t>
  </si>
  <si>
    <t>Základní náklady celkem</t>
  </si>
  <si>
    <t>Vedlejší náklady</t>
  </si>
  <si>
    <t>Náklady celkem</t>
  </si>
  <si>
    <t>Základ a hodnota DPH 21%</t>
  </si>
  <si>
    <t>Základ a hodnota DPH 15%</t>
  </si>
  <si>
    <t>Náklady celkem s DPH</t>
  </si>
  <si>
    <t>Součty odstavců</t>
  </si>
  <si>
    <t>Hmotnost
[kg]</t>
  </si>
  <si>
    <t>Vedlejší a ostatní náklady</t>
  </si>
  <si>
    <t>Zemní práce</t>
  </si>
  <si>
    <t>REKAPITULACE NÁKLADŮ</t>
  </si>
  <si>
    <t>Ostatní náklady</t>
  </si>
  <si>
    <t>Vedlejší a ostatní náklady celkem</t>
  </si>
  <si>
    <t>SO 103 - Venkovní bazény -strojovna, D.1.4.1 - Zdravotně techn. instalace</t>
  </si>
  <si>
    <t>Hodinové zúčtovací sazby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</si>
  <si>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</si>
  <si>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</si>
  <si>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</si>
  <si>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</si>
  <si>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</si>
  <si>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</si>
  <si>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</si>
  <si>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</si>
  <si>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</si>
  <si>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</si>
  <si>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</si>
  <si>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</si>
  <si>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</si>
  <si>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</si>
  <si>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</si>
  <si>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</si>
  <si>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</si>
  <si>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</si>
  <si>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</si>
  <si>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</si>
  <si>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</si>
  <si>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</si>
  <si>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</si>
  <si>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</si>
  <si>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</si>
  <si>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</si>
  <si>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</si>
  <si>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</si>
  <si>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</si>
  <si>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</si>
  <si>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</si>
  <si>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</si>
  <si>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</si>
  <si>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</si>
  <si>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</si>
  <si>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</si>
  <si>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</si>
  <si>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</si>
  <si>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</si>
  <si>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</si>
  <si>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</si>
  <si>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</si>
  <si>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</si>
  <si>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</si>
  <si>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</si>
  <si>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</si>
  <si>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</si>
  <si>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</si>
  <si>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</si>
  <si>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</si>
  <si>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</si>
  <si>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</si>
  <si>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</si>
  <si>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</si>
  <si>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</si>
  <si>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</si>
  <si>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</si>
  <si>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</si>
  <si>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</si>
  <si>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</si>
  <si>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</si>
  <si>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</si>
  <si>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</si>
  <si>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</si>
  <si>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</si>
  <si>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</si>
  <si>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</si>
  <si>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</si>
  <si>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</si>
  <si>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</si>
  <si>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</si>
  <si>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</si>
  <si>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</si>
  <si>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</si>
  <si>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</si>
  <si>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</si>
  <si>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</si>
  <si>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</si>
  <si>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</si>
  <si>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</si>
  <si>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</si>
  <si>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</si>
  <si>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</si>
  <si>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</si>
  <si>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</si>
  <si>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</si>
  <si>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</si>
  <si>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</si>
  <si>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</si>
  <si>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</si>
  <si>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</si>
  <si>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</si>
  <si>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</si>
  <si>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</si>
  <si>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</si>
  <si>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</si>
  <si>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</si>
  <si>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</si>
  <si>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</si>
  <si>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</si>
  <si>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</si>
  <si>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</si>
  <si>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</si>
  <si>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</si>
  <si>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</si>
  <si>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</si>
  <si>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</si>
  <si>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</si>
  <si>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</si>
  <si>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</si>
  <si>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</si>
  <si>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</si>
  <si>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</si>
  <si>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</si>
  <si>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</si>
  <si>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</si>
  <si>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</si>
  <si>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</si>
  <si>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</si>
  <si>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</si>
  <si>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</si>
  <si>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</si>
  <si>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</si>
  <si>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</si>
  <si>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</si>
  <si>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</si>
  <si>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</si>
  <si>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</si>
  <si>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</si>
  <si>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</si>
  <si>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</si>
  <si>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</si>
  <si>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</si>
  <si>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</si>
  <si>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</si>
  <si>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</si>
  <si>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</si>
  <si>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</si>
  <si>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</si>
  <si>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</si>
  <si>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</si>
  <si>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</si>
  <si>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</si>
  <si>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</si>
  <si>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</si>
  <si>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</si>
  <si>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</si>
  <si>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</si>
  <si>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</si>
  <si>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</si>
  <si>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</si>
  <si>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</si>
  <si>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</si>
  <si>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</si>
  <si>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</si>
  <si>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</si>
  <si>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</si>
  <si>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</si>
  <si>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</si>
  <si>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</si>
  <si>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</si>
  <si>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</si>
  <si>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</si>
  <si>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</si>
  <si>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</si>
  <si>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</si>
  <si>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</si>
  <si>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</si>
  <si>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</si>
  <si>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</si>
  <si>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</si>
  <si>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</si>
  <si>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</si>
  <si>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</si>
  <si>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</si>
  <si>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</si>
  <si>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</si>
  <si>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</si>
  <si>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</si>
  <si>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</si>
  <si>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</si>
  <si>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</si>
  <si>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</si>
  <si>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</si>
  <si>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</si>
  <si>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</si>
  <si>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</si>
  <si>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</si>
  <si>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</si>
  <si>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</si>
  <si>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</si>
  <si>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</si>
  <si>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 xml:space="preserve">Odpojitelný přívodní kabel s instalovaným konektorem s ochranným kontaktem  s ochranným kontaktem a plovákovým spínačem pro automatické měření hladiny. Integrovaná zpětná klapka výtlaku.  </t>
  </si>
  <si>
    <t>Povrchově chlazený motor v provedení na střídavý proud s termickou kontrolou motoru s automatickým opětovným zapnutím. Skříň motoru a hřídel z ušlechtilé oceli.</t>
  </si>
  <si>
    <t>7.2020</t>
  </si>
  <si>
    <t xml:space="preserve"> do 50 m3 </t>
  </si>
  <si>
    <t>ze štěrkopísku do 63 mm (výška 0,1 m )</t>
  </si>
  <si>
    <t>bez prohození sypaniny s dod. štěrkopísku 0-22 mm</t>
  </si>
  <si>
    <t xml:space="preserve"> do 50 m3</t>
  </si>
  <si>
    <t xml:space="preserve">příložné hloubka do 4 m </t>
  </si>
  <si>
    <t xml:space="preserve">bez prohození sypaniny s dodáním štěrkopísku </t>
  </si>
  <si>
    <t>D 100</t>
  </si>
  <si>
    <t>D 150</t>
  </si>
  <si>
    <t>D 250</t>
  </si>
  <si>
    <t>D 40</t>
  </si>
  <si>
    <t>D 70</t>
  </si>
  <si>
    <t xml:space="preserve">z pozinkovaných profilů </t>
  </si>
  <si>
    <t>z pozinkovaných profilů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</si>
</sst>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6"/>
      <name val="Arial"/>
      <family val="2"/>
      <charset val="238"/>
    </font>
    <font>
      <sz val="8"/>
      <color indexed="8"/>
      <name val="Tahoma"/>
      <family val="2"/>
      <charset val="238"/>
    </font>
    <font>
      <b/>
      <sz val="10"/>
      <color rgb="FF009300"/>
      <name val="Segoe UI"/>
      <family val="2"/>
      <charset val="238"/>
    </font>
    <font>
      <b/>
      <sz val="8"/>
      <color rgb="FF000000"/>
      <name val="敓潧⁥䥕ᬀ玾㐀r☸3_x0008_"/>
      <charset val="238"/>
    </font>
    <font>
      <sz val="7"/>
      <color rgb="FF000000"/>
      <name val="敓潧⁥䥕ᬀ玾㐀r☸3_x0008_"/>
      <charset val="238"/>
    </font>
  </fonts>
  <fills count="11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1" xfId="0" applyBorder="1"/>
    <xf numFmtId="49" fontId="3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9" fontId="2" fillId="5" borderId="1" xfId="0" applyNumberFormat="1" applyFont="1" applyFill="1" applyBorder="1" applyAlignment="1">
      <alignment horizontal="left"/>
    </xf>
    <xf numFmtId="4" fontId="2" fillId="5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/>
    </xf>
    <xf numFmtId="4" fontId="3" fillId="6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left"/>
    </xf>
    <xf numFmtId="4" fontId="3" fillId="7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left"/>
    </xf>
    <xf numFmtId="49" fontId="2" fillId="6" borderId="1" xfId="0" applyNumberFormat="1" applyFont="1" applyFill="1" applyBorder="1" applyAlignment="1">
      <alignment horizontal="left"/>
    </xf>
    <xf numFmtId="4" fontId="2" fillId="6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49" fontId="1" fillId="4" borderId="1" xfId="0" applyNumberFormat="1" applyFont="1" applyFill="1" applyBorder="1" applyAlignment="1">
      <alignment horizontal="center"/>
    </xf>
    <xf numFmtId="49" fontId="5" fillId="9" borderId="5" xfId="0" applyNumberFormat="1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horizontal="left"/>
    </xf>
    <xf numFmtId="49" fontId="0" fillId="0" borderId="0" xfId="0" applyNumberFormat="1" applyAlignment="1"/>
    <xf numFmtId="0" fontId="0" fillId="0" borderId="0" xfId="0" applyAlignment="1"/>
    <xf numFmtId="49" fontId="5" fillId="9" borderId="7" xfId="0" applyNumberFormat="1" applyFont="1" applyFill="1" applyBorder="1" applyAlignment="1">
      <alignment horizontal="left"/>
    </xf>
    <xf numFmtId="49" fontId="6" fillId="3" borderId="8" xfId="0" applyNumberFormat="1" applyFont="1" applyFill="1" applyBorder="1" applyAlignment="1">
      <alignment horizontal="left"/>
    </xf>
    <xf numFmtId="49" fontId="5" fillId="9" borderId="9" xfId="0" applyNumberFormat="1" applyFont="1" applyFill="1" applyBorder="1" applyAlignment="1">
      <alignment horizontal="left"/>
    </xf>
    <xf numFmtId="49" fontId="3" fillId="3" borderId="10" xfId="0" applyNumberFormat="1" applyFont="1" applyFill="1" applyBorder="1" applyAlignment="1">
      <alignment horizontal="left"/>
    </xf>
    <xf numFmtId="49" fontId="6" fillId="3" borderId="11" xfId="0" applyNumberFormat="1" applyFont="1" applyFill="1" applyBorder="1" applyAlignment="1">
      <alignment horizontal="left"/>
    </xf>
    <xf numFmtId="49" fontId="7" fillId="3" borderId="12" xfId="0" applyNumberFormat="1" applyFont="1" applyFill="1" applyBorder="1" applyAlignment="1">
      <alignment horizontal="left"/>
    </xf>
    <xf numFmtId="49" fontId="8" fillId="4" borderId="12" xfId="0" applyNumberFormat="1" applyFont="1" applyFill="1" applyBorder="1" applyAlignment="1">
      <alignment horizontal="left"/>
    </xf>
    <xf numFmtId="49" fontId="7" fillId="3" borderId="8" xfId="0" applyNumberFormat="1" applyFont="1" applyFill="1" applyBorder="1" applyAlignment="1">
      <alignment horizontal="left"/>
    </xf>
    <xf numFmtId="49" fontId="5" fillId="9" borderId="13" xfId="0" applyNumberFormat="1" applyFont="1" applyFill="1" applyBorder="1" applyAlignment="1">
      <alignment horizontal="left"/>
    </xf>
    <xf numFmtId="49" fontId="5" fillId="9" borderId="14" xfId="0" applyNumberFormat="1" applyFont="1" applyFill="1" applyBorder="1" applyAlignment="1">
      <alignment horizontal="left"/>
    </xf>
    <xf numFmtId="49" fontId="5" fillId="9" borderId="15" xfId="0" applyNumberFormat="1" applyFont="1" applyFill="1" applyBorder="1" applyAlignment="1">
      <alignment horizontal="left"/>
    </xf>
    <xf numFmtId="49" fontId="7" fillId="3" borderId="10" xfId="0" applyNumberFormat="1" applyFont="1" applyFill="1" applyBorder="1" applyAlignment="1">
      <alignment horizontal="left"/>
    </xf>
    <xf numFmtId="49" fontId="7" fillId="3" borderId="11" xfId="0" applyNumberFormat="1" applyFont="1" applyFill="1" applyBorder="1" applyAlignment="1">
      <alignment horizontal="left"/>
    </xf>
    <xf numFmtId="49" fontId="1" fillId="10" borderId="1" xfId="0" applyNumberFormat="1" applyFont="1" applyFill="1" applyBorder="1" applyAlignment="1">
      <alignment horizontal="left"/>
    </xf>
    <xf numFmtId="4" fontId="1" fillId="10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0" fillId="0" borderId="16" xfId="0" applyBorder="1"/>
    <xf numFmtId="49" fontId="1" fillId="10" borderId="12" xfId="0" applyNumberFormat="1" applyFont="1" applyFill="1" applyBorder="1" applyAlignment="1">
      <alignment horizontal="left"/>
    </xf>
    <xf numFmtId="4" fontId="1" fillId="10" borderId="8" xfId="0" applyNumberFormat="1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left"/>
    </xf>
    <xf numFmtId="4" fontId="3" fillId="3" borderId="8" xfId="0" applyNumberFormat="1" applyFont="1" applyFill="1" applyBorder="1" applyAlignment="1">
      <alignment horizontal="right"/>
    </xf>
    <xf numFmtId="49" fontId="1" fillId="4" borderId="12" xfId="0" applyNumberFormat="1" applyFont="1" applyFill="1" applyBorder="1" applyAlignment="1">
      <alignment horizontal="left"/>
    </xf>
    <xf numFmtId="164" fontId="1" fillId="4" borderId="8" xfId="0" applyNumberFormat="1" applyFont="1" applyFill="1" applyBorder="1" applyAlignment="1">
      <alignment horizontal="right"/>
    </xf>
    <xf numFmtId="164" fontId="3" fillId="3" borderId="8" xfId="0" applyNumberFormat="1" applyFont="1" applyFill="1" applyBorder="1" applyAlignment="1">
      <alignment horizontal="right"/>
    </xf>
    <xf numFmtId="49" fontId="2" fillId="2" borderId="12" xfId="0" applyNumberFormat="1" applyFon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right"/>
    </xf>
    <xf numFmtId="4" fontId="1" fillId="4" borderId="8" xfId="0" applyNumberFormat="1" applyFont="1" applyFill="1" applyBorder="1" applyAlignment="1">
      <alignment horizontal="right"/>
    </xf>
    <xf numFmtId="49" fontId="3" fillId="3" borderId="8" xfId="0" applyNumberFormat="1" applyFont="1" applyFill="1" applyBorder="1" applyAlignment="1">
      <alignment horizontal="center" wrapText="1"/>
    </xf>
    <xf numFmtId="4" fontId="3" fillId="3" borderId="8" xfId="0" applyNumberFormat="1" applyFont="1" applyFill="1" applyBorder="1" applyAlignment="1">
      <alignment horizontal="center"/>
    </xf>
    <xf numFmtId="49" fontId="1" fillId="10" borderId="1" xfId="0" applyNumberFormat="1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left" wrapText="1"/>
    </xf>
    <xf numFmtId="49" fontId="3" fillId="7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4" fillId="8" borderId="2" xfId="0" applyNumberFormat="1" applyFont="1" applyFill="1" applyBorder="1" applyAlignment="1">
      <alignment horizontal="center" vertical="center"/>
    </xf>
    <xf numFmtId="49" fontId="4" fillId="8" borderId="3" xfId="0" applyNumberFormat="1" applyFont="1" applyFill="1" applyBorder="1" applyAlignment="1">
      <alignment horizontal="center" vertical="center"/>
    </xf>
    <xf numFmtId="49" fontId="4" fillId="8" borderId="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selection sqref="A1:C1"/>
    </sheetView>
  </sheetViews>
  <sheetFormatPr defaultRowHeight="15"/>
  <cols>
    <col min="1" max="1" width="32.140625" style="1" bestFit="1" customWidth="1"/>
    <col min="2" max="3" width="25.140625" style="6" customWidth="1"/>
    <col min="6" max="6" width="0" style="5" hidden="1" customWidth="1"/>
  </cols>
  <sheetData>
    <row r="1" spans="1:8" ht="21" thickBot="1">
      <c r="A1" s="63" t="s">
        <v>229</v>
      </c>
      <c r="B1" s="64"/>
      <c r="C1" s="65"/>
      <c r="D1" s="6"/>
      <c r="E1" s="1"/>
      <c r="F1" s="1"/>
      <c r="G1" s="1"/>
      <c r="H1" s="1"/>
    </row>
    <row r="2" spans="1:8" s="24" customFormat="1">
      <c r="A2" s="21" t="s">
        <v>1</v>
      </c>
      <c r="B2" s="3" t="s">
        <v>2</v>
      </c>
      <c r="C2" s="22"/>
      <c r="D2" s="23"/>
      <c r="E2" s="23"/>
      <c r="F2" s="23"/>
      <c r="G2" s="23"/>
    </row>
    <row r="3" spans="1:8">
      <c r="A3" s="25" t="s">
        <v>3</v>
      </c>
      <c r="B3" s="3" t="s">
        <v>232</v>
      </c>
      <c r="C3" s="26"/>
      <c r="D3" s="1"/>
      <c r="E3" s="1"/>
      <c r="F3" s="1"/>
      <c r="G3" s="1"/>
    </row>
    <row r="4" spans="1:8">
      <c r="A4" s="25" t="s">
        <v>4</v>
      </c>
      <c r="B4" s="3"/>
      <c r="C4" s="26"/>
      <c r="D4" s="1"/>
      <c r="E4" s="1"/>
      <c r="F4" s="1"/>
      <c r="G4" s="1"/>
    </row>
    <row r="5" spans="1:8">
      <c r="A5" s="25" t="s">
        <v>6</v>
      </c>
      <c r="B5" s="3"/>
      <c r="C5" s="26"/>
      <c r="D5" s="1"/>
      <c r="E5" s="1"/>
      <c r="F5" s="1"/>
      <c r="G5" s="1"/>
    </row>
    <row r="6" spans="1:8" ht="15.75" thickBot="1">
      <c r="A6" s="27" t="s">
        <v>7</v>
      </c>
      <c r="B6" s="28"/>
      <c r="C6" s="29"/>
      <c r="D6" s="1"/>
      <c r="E6" s="1"/>
      <c r="F6" s="1"/>
      <c r="G6" s="1"/>
    </row>
    <row r="7" spans="1:8">
      <c r="A7" s="44" t="s">
        <v>0</v>
      </c>
      <c r="B7" s="39" t="s">
        <v>214</v>
      </c>
      <c r="C7" s="45" t="s">
        <v>215</v>
      </c>
      <c r="D7" s="43"/>
    </row>
    <row r="8" spans="1:8">
      <c r="A8" s="46" t="s">
        <v>216</v>
      </c>
      <c r="B8" s="17"/>
      <c r="C8" s="47"/>
      <c r="D8" s="43"/>
    </row>
    <row r="9" spans="1:8">
      <c r="A9" s="48" t="s">
        <v>217</v>
      </c>
      <c r="B9" s="40">
        <f>B27+B28+B29+B30+B31+B32</f>
        <v>0</v>
      </c>
      <c r="C9" s="49"/>
      <c r="D9" s="43"/>
    </row>
    <row r="10" spans="1:8">
      <c r="A10" s="48" t="s">
        <v>218</v>
      </c>
      <c r="B10" s="40">
        <v>0</v>
      </c>
      <c r="C10" s="49"/>
      <c r="D10" s="43"/>
    </row>
    <row r="11" spans="1:8">
      <c r="A11" s="48" t="s">
        <v>233</v>
      </c>
      <c r="B11" s="40">
        <f>SUM(B33)</f>
        <v>0</v>
      </c>
      <c r="C11" s="49"/>
      <c r="D11" s="43"/>
    </row>
    <row r="12" spans="1:8">
      <c r="A12" s="48" t="s">
        <v>228</v>
      </c>
      <c r="B12" s="40">
        <f>B26</f>
        <v>0</v>
      </c>
      <c r="C12" s="49"/>
      <c r="D12" s="43"/>
    </row>
    <row r="13" spans="1:8">
      <c r="A13" s="46" t="s">
        <v>219</v>
      </c>
      <c r="B13" s="41"/>
      <c r="C13" s="50">
        <f>SUM(B9:B12)</f>
        <v>0</v>
      </c>
      <c r="D13" s="43"/>
    </row>
    <row r="14" spans="1:8">
      <c r="A14" s="48" t="s">
        <v>5</v>
      </c>
      <c r="B14" s="40"/>
      <c r="C14" s="49"/>
      <c r="D14" s="43"/>
    </row>
    <row r="15" spans="1:8">
      <c r="A15" s="30" t="s">
        <v>227</v>
      </c>
      <c r="B15" s="41"/>
      <c r="C15" s="50"/>
      <c r="D15" s="43"/>
    </row>
    <row r="16" spans="1:8">
      <c r="A16" s="31" t="s">
        <v>220</v>
      </c>
      <c r="B16" s="40"/>
      <c r="C16" s="49">
        <f>B34</f>
        <v>0</v>
      </c>
      <c r="D16" s="43"/>
    </row>
    <row r="17" spans="1:4">
      <c r="A17" s="31" t="s">
        <v>230</v>
      </c>
      <c r="B17" s="40"/>
      <c r="C17" s="49">
        <f>B35</f>
        <v>0</v>
      </c>
      <c r="D17" s="43"/>
    </row>
    <row r="18" spans="1:4">
      <c r="A18" s="30" t="s">
        <v>231</v>
      </c>
      <c r="B18" s="41"/>
      <c r="C18" s="50">
        <f>SUM(C16:C17)</f>
        <v>0</v>
      </c>
      <c r="D18" s="43"/>
    </row>
    <row r="19" spans="1:4">
      <c r="A19" s="48" t="s">
        <v>5</v>
      </c>
      <c r="B19" s="40"/>
      <c r="C19" s="49"/>
      <c r="D19" s="43"/>
    </row>
    <row r="20" spans="1:4">
      <c r="A20" s="51" t="s">
        <v>221</v>
      </c>
      <c r="B20" s="42"/>
      <c r="C20" s="52">
        <f>C13+C18</f>
        <v>0</v>
      </c>
      <c r="D20" s="43"/>
    </row>
    <row r="21" spans="1:4">
      <c r="A21" s="48" t="s">
        <v>222</v>
      </c>
      <c r="B21" s="40">
        <f>C20</f>
        <v>0</v>
      </c>
      <c r="C21" s="49">
        <f>B21*0.21</f>
        <v>0</v>
      </c>
      <c r="D21" s="43"/>
    </row>
    <row r="22" spans="1:4">
      <c r="A22" s="48" t="s">
        <v>223</v>
      </c>
      <c r="B22" s="40">
        <v>0</v>
      </c>
      <c r="C22" s="49">
        <v>0</v>
      </c>
      <c r="D22" s="43"/>
    </row>
    <row r="23" spans="1:4">
      <c r="A23" s="51" t="s">
        <v>224</v>
      </c>
      <c r="B23" s="42"/>
      <c r="C23" s="52">
        <f>SUM(C20:C22)</f>
        <v>0</v>
      </c>
      <c r="D23" s="43"/>
    </row>
    <row r="24" spans="1:4">
      <c r="A24" s="48" t="s">
        <v>5</v>
      </c>
      <c r="B24" s="13"/>
      <c r="C24" s="53"/>
      <c r="D24" s="43"/>
    </row>
    <row r="25" spans="1:4" ht="24.75">
      <c r="A25" s="46" t="s">
        <v>225</v>
      </c>
      <c r="B25" s="18" t="s">
        <v>19</v>
      </c>
      <c r="C25" s="54" t="s">
        <v>226</v>
      </c>
      <c r="D25" s="43"/>
    </row>
    <row r="26" spans="1:4">
      <c r="A26" s="48" t="s">
        <v>23</v>
      </c>
      <c r="B26" s="13">
        <f>Rozpočet!G42</f>
        <v>0</v>
      </c>
      <c r="C26" s="53">
        <v>5485</v>
      </c>
      <c r="D26" s="43"/>
    </row>
    <row r="27" spans="1:4">
      <c r="A27" s="48" t="s">
        <v>59</v>
      </c>
      <c r="B27" s="13">
        <f>Rozpočet!G91</f>
        <v>0</v>
      </c>
      <c r="C27" s="53">
        <v>139</v>
      </c>
      <c r="D27" s="43"/>
    </row>
    <row r="28" spans="1:4">
      <c r="A28" s="48" t="s">
        <v>113</v>
      </c>
      <c r="B28" s="13">
        <f>Rozpočet!G118</f>
        <v>0</v>
      </c>
      <c r="C28" s="53">
        <v>49</v>
      </c>
      <c r="D28" s="43"/>
    </row>
    <row r="29" spans="1:4">
      <c r="A29" s="48" t="s">
        <v>144</v>
      </c>
      <c r="B29" s="13">
        <f>Rozpočet!G137</f>
        <v>0</v>
      </c>
      <c r="C29" s="53">
        <v>0</v>
      </c>
      <c r="D29" s="43"/>
    </row>
    <row r="30" spans="1:4">
      <c r="A30" s="48" t="s">
        <v>161</v>
      </c>
      <c r="B30" s="13">
        <f>Rozpočet!G160</f>
        <v>0</v>
      </c>
      <c r="C30" s="53">
        <v>15</v>
      </c>
      <c r="D30" s="43"/>
    </row>
    <row r="31" spans="1:4">
      <c r="A31" s="48" t="s">
        <v>185</v>
      </c>
      <c r="B31" s="13">
        <f>Rozpočet!G170</f>
        <v>0</v>
      </c>
      <c r="C31" s="53">
        <v>15</v>
      </c>
      <c r="D31" s="43"/>
    </row>
    <row r="32" spans="1:4">
      <c r="A32" s="48" t="s">
        <v>192</v>
      </c>
      <c r="B32" s="13">
        <f>Rozpočet!G181</f>
        <v>0</v>
      </c>
      <c r="C32" s="53">
        <v>0</v>
      </c>
      <c r="D32" s="43"/>
    </row>
    <row r="33" spans="1:4">
      <c r="A33" s="48" t="s">
        <v>203</v>
      </c>
      <c r="B33" s="13">
        <f>Rozpočet!G186</f>
        <v>0</v>
      </c>
      <c r="C33" s="53">
        <v>0</v>
      </c>
      <c r="D33" s="43"/>
    </row>
    <row r="34" spans="1:4">
      <c r="A34" s="48"/>
      <c r="B34" s="13"/>
      <c r="C34" s="53"/>
      <c r="D34" s="43"/>
    </row>
    <row r="35" spans="1:4">
      <c r="A35" s="48" t="s">
        <v>209</v>
      </c>
      <c r="B35" s="13">
        <f>Rozpočet!G191</f>
        <v>0</v>
      </c>
      <c r="C35" s="53">
        <v>0</v>
      </c>
      <c r="D35" s="43"/>
    </row>
    <row r="36" spans="1:4">
      <c r="A36" s="48" t="s">
        <v>5</v>
      </c>
      <c r="B36" s="13"/>
      <c r="C36" s="53"/>
      <c r="D36" s="43"/>
    </row>
    <row r="37" spans="1:4">
      <c r="A37" s="46"/>
      <c r="B37" s="19"/>
      <c r="C37" s="55"/>
      <c r="D37" s="43"/>
    </row>
    <row r="38" spans="1:4">
      <c r="A38" s="48"/>
      <c r="B38" s="20"/>
      <c r="C38" s="53"/>
      <c r="D38" s="43"/>
    </row>
    <row r="39" spans="1:4">
      <c r="A39" s="25" t="s">
        <v>8</v>
      </c>
      <c r="B39" s="3" t="s">
        <v>9</v>
      </c>
      <c r="C39" s="32"/>
      <c r="D39" s="43"/>
    </row>
    <row r="40" spans="1:4">
      <c r="A40" s="25" t="s">
        <v>10</v>
      </c>
      <c r="B40" s="3" t="s">
        <v>5</v>
      </c>
      <c r="C40" s="32"/>
      <c r="D40" s="43"/>
    </row>
    <row r="41" spans="1:4">
      <c r="A41" s="25" t="s">
        <v>11</v>
      </c>
      <c r="B41" s="3" t="s">
        <v>428</v>
      </c>
      <c r="C41" s="32"/>
      <c r="D41" s="43"/>
    </row>
    <row r="42" spans="1:4">
      <c r="A42" s="33" t="s">
        <v>12</v>
      </c>
      <c r="B42" s="3"/>
      <c r="C42" s="32"/>
      <c r="D42" s="43"/>
    </row>
    <row r="43" spans="1:4">
      <c r="A43" s="34" t="s">
        <v>13</v>
      </c>
      <c r="B43" s="3" t="s">
        <v>14</v>
      </c>
      <c r="C43" s="32"/>
      <c r="D43" s="43"/>
    </row>
    <row r="44" spans="1:4" ht="15.75" thickBot="1">
      <c r="A44" s="35" t="s">
        <v>15</v>
      </c>
      <c r="B44" s="36" t="s">
        <v>16</v>
      </c>
      <c r="C44" s="37"/>
      <c r="D44" s="43"/>
    </row>
    <row r="45" spans="1:4">
      <c r="A45" s="4"/>
      <c r="B45" s="20"/>
      <c r="C45" s="13"/>
      <c r="D45" s="2"/>
    </row>
    <row r="46" spans="1:4">
      <c r="A46" s="4"/>
      <c r="B46" s="20"/>
      <c r="C46" s="13"/>
      <c r="D46" s="2"/>
    </row>
    <row r="47" spans="1:4">
      <c r="A47" s="4"/>
      <c r="B47" s="20"/>
      <c r="C47" s="13"/>
      <c r="D47" s="2"/>
    </row>
    <row r="48" spans="1:4">
      <c r="A48" s="4"/>
      <c r="B48" s="20"/>
      <c r="C48" s="13"/>
      <c r="D48" s="2"/>
    </row>
    <row r="49" spans="1:4">
      <c r="A49" s="4"/>
      <c r="B49" s="20"/>
      <c r="C49" s="13"/>
      <c r="D49" s="2"/>
    </row>
    <row r="50" spans="1:4">
      <c r="A50" s="4"/>
      <c r="B50" s="20"/>
      <c r="C50" s="13"/>
      <c r="D50" s="2"/>
    </row>
    <row r="51" spans="1:4">
      <c r="A51" s="4"/>
      <c r="B51" s="13"/>
      <c r="C51" s="13"/>
      <c r="D51" s="2"/>
    </row>
    <row r="52" spans="1:4">
      <c r="A52" s="4"/>
      <c r="B52" s="13"/>
      <c r="C52" s="13"/>
      <c r="D52" s="2"/>
    </row>
  </sheetData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9"/>
  <sheetViews>
    <sheetView zoomScaleNormal="100" workbookViewId="0"/>
  </sheetViews>
  <sheetFormatPr defaultRowHeight="15"/>
  <cols>
    <col min="1" max="1" width="5.140625" style="1" customWidth="1"/>
    <col min="2" max="2" width="7.7109375" style="1" bestFit="1" customWidth="1"/>
    <col min="3" max="3" width="48.140625" style="62" customWidth="1"/>
    <col min="4" max="4" width="3.7109375" style="1" bestFit="1" customWidth="1"/>
    <col min="5" max="5" width="5.7109375" style="6" customWidth="1"/>
    <col min="6" max="6" width="7.28515625" style="6" customWidth="1"/>
    <col min="7" max="7" width="8.85546875" style="6" bestFit="1" customWidth="1"/>
    <col min="8" max="8" width="6.7109375" style="6" hidden="1" customWidth="1"/>
    <col min="9" max="9" width="11.28515625" style="6" hidden="1" customWidth="1"/>
    <col min="12" max="12" width="0" style="5" hidden="1" customWidth="1"/>
  </cols>
  <sheetData>
    <row r="1" spans="1:11">
      <c r="A1" s="38" t="s">
        <v>234</v>
      </c>
      <c r="B1" s="38" t="s">
        <v>235</v>
      </c>
      <c r="C1" s="56" t="s">
        <v>0</v>
      </c>
      <c r="D1" s="38" t="s">
        <v>17</v>
      </c>
      <c r="E1" s="39" t="s">
        <v>18</v>
      </c>
      <c r="F1" s="39" t="s">
        <v>19</v>
      </c>
      <c r="G1" s="39" t="s">
        <v>20</v>
      </c>
      <c r="H1" s="39" t="s">
        <v>21</v>
      </c>
      <c r="I1" s="39" t="s">
        <v>22</v>
      </c>
      <c r="J1" s="2"/>
      <c r="K1" s="2"/>
    </row>
    <row r="2" spans="1:11">
      <c r="A2" s="38" t="s">
        <v>236</v>
      </c>
      <c r="B2" s="7" t="s">
        <v>5</v>
      </c>
      <c r="C2" s="57" t="s">
        <v>23</v>
      </c>
      <c r="D2" s="7" t="s">
        <v>5</v>
      </c>
      <c r="E2" s="8"/>
      <c r="F2" s="8"/>
      <c r="G2" s="8"/>
      <c r="H2" s="8"/>
      <c r="I2" s="8"/>
      <c r="J2" s="2"/>
      <c r="K2" s="2"/>
    </row>
    <row r="3" spans="1:11">
      <c r="A3" s="38" t="s">
        <v>237</v>
      </c>
      <c r="B3" s="9" t="s">
        <v>5</v>
      </c>
      <c r="C3" s="58" t="s">
        <v>24</v>
      </c>
      <c r="D3" s="9" t="s">
        <v>5</v>
      </c>
      <c r="E3" s="10"/>
      <c r="F3" s="10"/>
      <c r="G3" s="10"/>
      <c r="H3" s="10"/>
      <c r="I3" s="10"/>
      <c r="J3" s="2"/>
      <c r="K3" s="2"/>
    </row>
    <row r="4" spans="1:11">
      <c r="A4" s="38" t="s">
        <v>238</v>
      </c>
      <c r="B4" s="11" t="s">
        <v>5</v>
      </c>
      <c r="C4" s="59" t="s">
        <v>25</v>
      </c>
      <c r="D4" s="11" t="s">
        <v>5</v>
      </c>
      <c r="E4" s="12"/>
      <c r="F4" s="12"/>
      <c r="G4" s="12"/>
      <c r="H4" s="12"/>
      <c r="I4" s="12"/>
      <c r="J4" s="2"/>
      <c r="K4" s="2"/>
    </row>
    <row r="5" spans="1:11">
      <c r="A5" s="38" t="s">
        <v>239</v>
      </c>
      <c r="B5" s="4" t="s">
        <v>26</v>
      </c>
      <c r="C5" s="60" t="s">
        <v>429</v>
      </c>
      <c r="D5" s="4" t="s">
        <v>27</v>
      </c>
      <c r="E5" s="13">
        <v>3.2</v>
      </c>
      <c r="F5" s="13"/>
      <c r="G5" s="13">
        <f>E5*F5</f>
        <v>0</v>
      </c>
      <c r="H5" s="13">
        <v>0</v>
      </c>
      <c r="I5" s="13">
        <v>0</v>
      </c>
      <c r="J5" s="2"/>
      <c r="K5" s="2"/>
    </row>
    <row r="6" spans="1:11">
      <c r="A6" s="38" t="s">
        <v>240</v>
      </c>
      <c r="B6" s="11" t="s">
        <v>5</v>
      </c>
      <c r="C6" s="59" t="s">
        <v>28</v>
      </c>
      <c r="D6" s="11" t="s">
        <v>5</v>
      </c>
      <c r="E6" s="12"/>
      <c r="F6" s="12"/>
      <c r="G6" s="12"/>
      <c r="H6" s="12"/>
      <c r="I6" s="12"/>
      <c r="J6" s="2"/>
      <c r="K6" s="2"/>
    </row>
    <row r="7" spans="1:11">
      <c r="A7" s="38" t="s">
        <v>241</v>
      </c>
      <c r="B7" s="4" t="s">
        <v>29</v>
      </c>
      <c r="C7" s="60" t="s">
        <v>30</v>
      </c>
      <c r="D7" s="4" t="s">
        <v>27</v>
      </c>
      <c r="E7" s="13">
        <v>3.2</v>
      </c>
      <c r="F7" s="13"/>
      <c r="G7" s="13">
        <f>E7*F7</f>
        <v>0</v>
      </c>
      <c r="H7" s="13">
        <v>0</v>
      </c>
      <c r="I7" s="13">
        <v>0</v>
      </c>
      <c r="J7" s="2"/>
      <c r="K7" s="2"/>
    </row>
    <row r="8" spans="1:11">
      <c r="A8" s="38" t="s">
        <v>242</v>
      </c>
      <c r="B8" s="11" t="s">
        <v>5</v>
      </c>
      <c r="C8" s="59" t="s">
        <v>31</v>
      </c>
      <c r="D8" s="11" t="s">
        <v>5</v>
      </c>
      <c r="E8" s="12"/>
      <c r="F8" s="12"/>
      <c r="G8" s="12"/>
      <c r="H8" s="12"/>
      <c r="I8" s="12"/>
      <c r="J8" s="2"/>
      <c r="K8" s="2"/>
    </row>
    <row r="9" spans="1:11">
      <c r="A9" s="38" t="s">
        <v>243</v>
      </c>
      <c r="B9" s="4" t="s">
        <v>32</v>
      </c>
      <c r="C9" s="60" t="s">
        <v>430</v>
      </c>
      <c r="D9" s="4" t="s">
        <v>27</v>
      </c>
      <c r="E9" s="13">
        <v>0.32</v>
      </c>
      <c r="F9" s="13"/>
      <c r="G9" s="13">
        <f>E9*F9</f>
        <v>0</v>
      </c>
      <c r="H9" s="13">
        <v>1890.77</v>
      </c>
      <c r="I9" s="13">
        <v>605.04999999999995</v>
      </c>
      <c r="J9" s="2"/>
      <c r="K9" s="2"/>
    </row>
    <row r="10" spans="1:11">
      <c r="A10" s="38" t="s">
        <v>244</v>
      </c>
      <c r="B10" s="11" t="s">
        <v>5</v>
      </c>
      <c r="C10" s="59" t="s">
        <v>33</v>
      </c>
      <c r="D10" s="11" t="s">
        <v>5</v>
      </c>
      <c r="E10" s="12"/>
      <c r="F10" s="12"/>
      <c r="G10" s="12"/>
      <c r="H10" s="12"/>
      <c r="I10" s="12"/>
      <c r="J10" s="2"/>
      <c r="K10" s="2"/>
    </row>
    <row r="11" spans="1:11">
      <c r="A11" s="38" t="s">
        <v>245</v>
      </c>
      <c r="B11" s="4" t="s">
        <v>34</v>
      </c>
      <c r="C11" s="60" t="s">
        <v>431</v>
      </c>
      <c r="D11" s="4" t="s">
        <v>27</v>
      </c>
      <c r="E11" s="13">
        <v>1.47</v>
      </c>
      <c r="F11" s="13"/>
      <c r="G11" s="13">
        <f>E11*F11</f>
        <v>0</v>
      </c>
      <c r="H11" s="13">
        <v>1700</v>
      </c>
      <c r="I11" s="13">
        <v>2499</v>
      </c>
      <c r="J11" s="2"/>
      <c r="K11" s="2"/>
    </row>
    <row r="12" spans="1:11">
      <c r="A12" s="38" t="s">
        <v>246</v>
      </c>
      <c r="B12" s="11" t="s">
        <v>5</v>
      </c>
      <c r="C12" s="59" t="s">
        <v>35</v>
      </c>
      <c r="D12" s="11" t="s">
        <v>5</v>
      </c>
      <c r="E12" s="12"/>
      <c r="F12" s="12"/>
      <c r="G12" s="12"/>
      <c r="H12" s="12"/>
      <c r="I12" s="12"/>
      <c r="J12" s="2"/>
      <c r="K12" s="2"/>
    </row>
    <row r="13" spans="1:11">
      <c r="A13" s="38" t="s">
        <v>247</v>
      </c>
      <c r="B13" s="4" t="s">
        <v>36</v>
      </c>
      <c r="C13" s="60" t="s">
        <v>37</v>
      </c>
      <c r="D13" s="4" t="s">
        <v>27</v>
      </c>
      <c r="E13" s="13">
        <v>1.41</v>
      </c>
      <c r="F13" s="13"/>
      <c r="G13" s="13">
        <f>E13*F13</f>
        <v>0</v>
      </c>
      <c r="H13" s="13">
        <v>0</v>
      </c>
      <c r="I13" s="13">
        <v>0</v>
      </c>
      <c r="J13" s="2"/>
      <c r="K13" s="2"/>
    </row>
    <row r="14" spans="1:11">
      <c r="A14" s="38" t="s">
        <v>248</v>
      </c>
      <c r="B14" s="11" t="s">
        <v>5</v>
      </c>
      <c r="C14" s="59" t="s">
        <v>38</v>
      </c>
      <c r="D14" s="11" t="s">
        <v>5</v>
      </c>
      <c r="E14" s="12"/>
      <c r="F14" s="12"/>
      <c r="G14" s="12"/>
      <c r="H14" s="12"/>
      <c r="I14" s="12"/>
      <c r="J14" s="2"/>
      <c r="K14" s="2"/>
    </row>
    <row r="15" spans="1:11">
      <c r="A15" s="38" t="s">
        <v>249</v>
      </c>
      <c r="B15" s="4" t="s">
        <v>39</v>
      </c>
      <c r="C15" s="60" t="s">
        <v>40</v>
      </c>
      <c r="D15" s="4" t="s">
        <v>27</v>
      </c>
      <c r="E15" s="13">
        <v>1.79</v>
      </c>
      <c r="F15" s="13"/>
      <c r="G15" s="13">
        <f>E15*F15</f>
        <v>0</v>
      </c>
      <c r="H15" s="13">
        <v>0</v>
      </c>
      <c r="I15" s="13">
        <v>0</v>
      </c>
      <c r="J15" s="2"/>
      <c r="K15" s="2"/>
    </row>
    <row r="16" spans="1:11">
      <c r="A16" s="38" t="s">
        <v>250</v>
      </c>
      <c r="B16" s="11" t="s">
        <v>5</v>
      </c>
      <c r="C16" s="59" t="s">
        <v>41</v>
      </c>
      <c r="D16" s="11" t="s">
        <v>5</v>
      </c>
      <c r="E16" s="12"/>
      <c r="F16" s="12"/>
      <c r="G16" s="12"/>
      <c r="H16" s="12"/>
      <c r="I16" s="12"/>
      <c r="J16" s="2"/>
      <c r="K16" s="2"/>
    </row>
    <row r="17" spans="1:11">
      <c r="A17" s="38" t="s">
        <v>251</v>
      </c>
      <c r="B17" s="4" t="s">
        <v>42</v>
      </c>
      <c r="C17" s="60" t="s">
        <v>43</v>
      </c>
      <c r="D17" s="4" t="s">
        <v>27</v>
      </c>
      <c r="E17" s="13">
        <v>1.79</v>
      </c>
      <c r="F17" s="13"/>
      <c r="G17" s="13">
        <f>E17*F17</f>
        <v>0</v>
      </c>
      <c r="H17" s="13">
        <v>0</v>
      </c>
      <c r="I17" s="13">
        <v>0</v>
      </c>
      <c r="J17" s="2"/>
      <c r="K17" s="2"/>
    </row>
    <row r="18" spans="1:11">
      <c r="A18" s="38" t="s">
        <v>252</v>
      </c>
      <c r="B18" s="11" t="s">
        <v>5</v>
      </c>
      <c r="C18" s="59" t="s">
        <v>44</v>
      </c>
      <c r="D18" s="11" t="s">
        <v>5</v>
      </c>
      <c r="E18" s="12"/>
      <c r="F18" s="12"/>
      <c r="G18" s="12"/>
      <c r="H18" s="12"/>
      <c r="I18" s="12"/>
      <c r="J18" s="2"/>
      <c r="K18" s="2"/>
    </row>
    <row r="19" spans="1:11">
      <c r="A19" s="38" t="s">
        <v>253</v>
      </c>
      <c r="B19" s="4" t="s">
        <v>45</v>
      </c>
      <c r="C19" s="60" t="s">
        <v>46</v>
      </c>
      <c r="D19" s="4" t="s">
        <v>27</v>
      </c>
      <c r="E19" s="13">
        <v>1.79</v>
      </c>
      <c r="F19" s="13"/>
      <c r="G19" s="13">
        <f>E19*F19</f>
        <v>0</v>
      </c>
      <c r="H19" s="13">
        <v>0</v>
      </c>
      <c r="I19" s="13">
        <v>0</v>
      </c>
      <c r="J19" s="2"/>
      <c r="K19" s="2"/>
    </row>
    <row r="20" spans="1:11">
      <c r="A20" s="38" t="s">
        <v>254</v>
      </c>
      <c r="B20" s="4" t="s">
        <v>5</v>
      </c>
      <c r="C20" s="60" t="s">
        <v>5</v>
      </c>
      <c r="D20" s="4" t="s">
        <v>5</v>
      </c>
      <c r="E20" s="13"/>
      <c r="F20" s="13"/>
      <c r="G20" s="13"/>
      <c r="H20" s="13"/>
      <c r="I20" s="13"/>
      <c r="J20" s="2"/>
      <c r="K20" s="2"/>
    </row>
    <row r="21" spans="1:11">
      <c r="A21" s="38" t="s">
        <v>255</v>
      </c>
      <c r="B21" s="9" t="s">
        <v>5</v>
      </c>
      <c r="C21" s="58" t="s">
        <v>47</v>
      </c>
      <c r="D21" s="9" t="s">
        <v>5</v>
      </c>
      <c r="E21" s="10"/>
      <c r="F21" s="10"/>
      <c r="G21" s="10"/>
      <c r="H21" s="10"/>
      <c r="I21" s="10"/>
      <c r="J21" s="2"/>
      <c r="K21" s="2"/>
    </row>
    <row r="22" spans="1:11">
      <c r="A22" s="38" t="s">
        <v>256</v>
      </c>
      <c r="B22" s="11" t="s">
        <v>5</v>
      </c>
      <c r="C22" s="59" t="s">
        <v>25</v>
      </c>
      <c r="D22" s="11" t="s">
        <v>5</v>
      </c>
      <c r="E22" s="12"/>
      <c r="F22" s="12"/>
      <c r="G22" s="12"/>
      <c r="H22" s="12"/>
      <c r="I22" s="12"/>
      <c r="J22" s="2"/>
      <c r="K22" s="2"/>
    </row>
    <row r="23" spans="1:11">
      <c r="A23" s="38" t="s">
        <v>257</v>
      </c>
      <c r="B23" s="4" t="s">
        <v>26</v>
      </c>
      <c r="C23" s="60" t="s">
        <v>432</v>
      </c>
      <c r="D23" s="4" t="s">
        <v>27</v>
      </c>
      <c r="E23" s="13">
        <v>11.25</v>
      </c>
      <c r="F23" s="13"/>
      <c r="G23" s="13">
        <f>E23*F23</f>
        <v>0</v>
      </c>
      <c r="H23" s="13">
        <v>0</v>
      </c>
      <c r="I23" s="13">
        <v>0</v>
      </c>
      <c r="J23" s="2"/>
      <c r="K23" s="2"/>
    </row>
    <row r="24" spans="1:11">
      <c r="A24" s="38" t="s">
        <v>258</v>
      </c>
      <c r="B24" s="11" t="s">
        <v>5</v>
      </c>
      <c r="C24" s="59" t="s">
        <v>28</v>
      </c>
      <c r="D24" s="11" t="s">
        <v>5</v>
      </c>
      <c r="E24" s="12"/>
      <c r="F24" s="12"/>
      <c r="G24" s="12"/>
      <c r="H24" s="12"/>
      <c r="I24" s="12"/>
      <c r="J24" s="2"/>
      <c r="K24" s="2"/>
    </row>
    <row r="25" spans="1:11">
      <c r="A25" s="38" t="s">
        <v>259</v>
      </c>
      <c r="B25" s="4" t="s">
        <v>29</v>
      </c>
      <c r="C25" s="60" t="s">
        <v>30</v>
      </c>
      <c r="D25" s="4" t="s">
        <v>27</v>
      </c>
      <c r="E25" s="13">
        <v>11.25</v>
      </c>
      <c r="F25" s="13"/>
      <c r="G25" s="13">
        <f>E25*F25</f>
        <v>0</v>
      </c>
      <c r="H25" s="13">
        <v>0</v>
      </c>
      <c r="I25" s="13">
        <v>0</v>
      </c>
      <c r="J25" s="2"/>
      <c r="K25" s="2"/>
    </row>
    <row r="26" spans="1:11">
      <c r="A26" s="38" t="s">
        <v>260</v>
      </c>
      <c r="B26" s="11" t="s">
        <v>5</v>
      </c>
      <c r="C26" s="59" t="s">
        <v>48</v>
      </c>
      <c r="D26" s="11" t="s">
        <v>5</v>
      </c>
      <c r="E26" s="12"/>
      <c r="F26" s="12"/>
      <c r="G26" s="12"/>
      <c r="H26" s="12"/>
      <c r="I26" s="12"/>
      <c r="J26" s="2"/>
      <c r="K26" s="2"/>
    </row>
    <row r="27" spans="1:11">
      <c r="A27" s="38" t="s">
        <v>261</v>
      </c>
      <c r="B27" s="4" t="s">
        <v>49</v>
      </c>
      <c r="C27" s="60" t="s">
        <v>433</v>
      </c>
      <c r="D27" s="4" t="s">
        <v>50</v>
      </c>
      <c r="E27" s="13">
        <v>25</v>
      </c>
      <c r="F27" s="13"/>
      <c r="G27" s="13">
        <f>E27*F27</f>
        <v>0</v>
      </c>
      <c r="H27" s="13">
        <v>0</v>
      </c>
      <c r="I27" s="13">
        <v>0</v>
      </c>
      <c r="J27" s="2"/>
      <c r="K27" s="2"/>
    </row>
    <row r="28" spans="1:11">
      <c r="A28" s="38" t="s">
        <v>262</v>
      </c>
      <c r="B28" s="11" t="s">
        <v>5</v>
      </c>
      <c r="C28" s="59" t="s">
        <v>51</v>
      </c>
      <c r="D28" s="11" t="s">
        <v>5</v>
      </c>
      <c r="E28" s="12"/>
      <c r="F28" s="12"/>
      <c r="G28" s="12"/>
      <c r="H28" s="12"/>
      <c r="I28" s="12"/>
      <c r="J28" s="2"/>
      <c r="K28" s="2"/>
    </row>
    <row r="29" spans="1:11">
      <c r="A29" s="38" t="s">
        <v>263</v>
      </c>
      <c r="B29" s="4" t="s">
        <v>52</v>
      </c>
      <c r="C29" s="60" t="s">
        <v>53</v>
      </c>
      <c r="D29" s="4" t="s">
        <v>50</v>
      </c>
      <c r="E29" s="13">
        <v>25</v>
      </c>
      <c r="F29" s="13"/>
      <c r="G29" s="13">
        <f>E29*F29</f>
        <v>0</v>
      </c>
      <c r="H29" s="13">
        <v>0</v>
      </c>
      <c r="I29" s="13">
        <v>0</v>
      </c>
      <c r="J29" s="2"/>
      <c r="K29" s="2"/>
    </row>
    <row r="30" spans="1:11">
      <c r="A30" s="38" t="s">
        <v>264</v>
      </c>
      <c r="B30" s="11" t="s">
        <v>5</v>
      </c>
      <c r="C30" s="59" t="s">
        <v>31</v>
      </c>
      <c r="D30" s="11" t="s">
        <v>5</v>
      </c>
      <c r="E30" s="12"/>
      <c r="F30" s="12"/>
      <c r="G30" s="12"/>
      <c r="H30" s="12"/>
      <c r="I30" s="12"/>
      <c r="J30" s="2"/>
      <c r="K30" s="2"/>
    </row>
    <row r="31" spans="1:11">
      <c r="A31" s="38" t="s">
        <v>265</v>
      </c>
      <c r="B31" s="4" t="s">
        <v>32</v>
      </c>
      <c r="C31" s="60" t="s">
        <v>430</v>
      </c>
      <c r="D31" s="4" t="s">
        <v>27</v>
      </c>
      <c r="E31" s="13">
        <v>0.45</v>
      </c>
      <c r="F31" s="13"/>
      <c r="G31" s="13">
        <f>E31*F31</f>
        <v>0</v>
      </c>
      <c r="H31" s="13">
        <v>1890.77</v>
      </c>
      <c r="I31" s="13">
        <v>850.85</v>
      </c>
      <c r="J31" s="2"/>
      <c r="K31" s="2"/>
    </row>
    <row r="32" spans="1:11">
      <c r="A32" s="38" t="s">
        <v>266</v>
      </c>
      <c r="B32" s="11" t="s">
        <v>5</v>
      </c>
      <c r="C32" s="59" t="s">
        <v>54</v>
      </c>
      <c r="D32" s="11" t="s">
        <v>5</v>
      </c>
      <c r="E32" s="12"/>
      <c r="F32" s="12"/>
      <c r="G32" s="12"/>
      <c r="H32" s="12"/>
      <c r="I32" s="12"/>
      <c r="J32" s="2"/>
      <c r="K32" s="2"/>
    </row>
    <row r="33" spans="1:11">
      <c r="A33" s="38" t="s">
        <v>267</v>
      </c>
      <c r="B33" s="4" t="s">
        <v>34</v>
      </c>
      <c r="C33" s="60" t="s">
        <v>434</v>
      </c>
      <c r="D33" s="4" t="s">
        <v>27</v>
      </c>
      <c r="E33" s="13">
        <v>0.9</v>
      </c>
      <c r="F33" s="13"/>
      <c r="G33" s="13">
        <f>E33*F33</f>
        <v>0</v>
      </c>
      <c r="H33" s="13">
        <v>1700</v>
      </c>
      <c r="I33" s="13">
        <v>1530</v>
      </c>
      <c r="J33" s="2"/>
      <c r="K33" s="2"/>
    </row>
    <row r="34" spans="1:11">
      <c r="A34" s="38" t="s">
        <v>268</v>
      </c>
      <c r="B34" s="11" t="s">
        <v>5</v>
      </c>
      <c r="C34" s="59" t="s">
        <v>35</v>
      </c>
      <c r="D34" s="11" t="s">
        <v>5</v>
      </c>
      <c r="E34" s="12"/>
      <c r="F34" s="12"/>
      <c r="G34" s="12"/>
      <c r="H34" s="12"/>
      <c r="I34" s="12"/>
      <c r="J34" s="2"/>
      <c r="K34" s="2"/>
    </row>
    <row r="35" spans="1:11">
      <c r="A35" s="38" t="s">
        <v>269</v>
      </c>
      <c r="B35" s="4" t="s">
        <v>36</v>
      </c>
      <c r="C35" s="60" t="s">
        <v>37</v>
      </c>
      <c r="D35" s="4" t="s">
        <v>27</v>
      </c>
      <c r="E35" s="13">
        <v>9.9</v>
      </c>
      <c r="F35" s="13"/>
      <c r="G35" s="13">
        <f>E35*F35</f>
        <v>0</v>
      </c>
      <c r="H35" s="13">
        <v>0</v>
      </c>
      <c r="I35" s="13">
        <v>0</v>
      </c>
      <c r="J35" s="2"/>
      <c r="K35" s="2"/>
    </row>
    <row r="36" spans="1:11">
      <c r="A36" s="38" t="s">
        <v>270</v>
      </c>
      <c r="B36" s="11" t="s">
        <v>5</v>
      </c>
      <c r="C36" s="59" t="s">
        <v>55</v>
      </c>
      <c r="D36" s="11" t="s">
        <v>5</v>
      </c>
      <c r="E36" s="12"/>
      <c r="F36" s="12"/>
      <c r="G36" s="12"/>
      <c r="H36" s="12"/>
      <c r="I36" s="12"/>
      <c r="J36" s="2"/>
      <c r="K36" s="2"/>
    </row>
    <row r="37" spans="1:11">
      <c r="A37" s="38" t="s">
        <v>271</v>
      </c>
      <c r="B37" s="4" t="s">
        <v>39</v>
      </c>
      <c r="C37" s="60" t="s">
        <v>40</v>
      </c>
      <c r="D37" s="4" t="s">
        <v>27</v>
      </c>
      <c r="E37" s="13">
        <v>1.35</v>
      </c>
      <c r="F37" s="13"/>
      <c r="G37" s="13">
        <f>E37*F37</f>
        <v>0</v>
      </c>
      <c r="H37" s="13">
        <v>0</v>
      </c>
      <c r="I37" s="13">
        <v>0</v>
      </c>
      <c r="J37" s="2"/>
      <c r="K37" s="2"/>
    </row>
    <row r="38" spans="1:11">
      <c r="A38" s="38" t="s">
        <v>272</v>
      </c>
      <c r="B38" s="11" t="s">
        <v>5</v>
      </c>
      <c r="C38" s="59" t="s">
        <v>56</v>
      </c>
      <c r="D38" s="11" t="s">
        <v>5</v>
      </c>
      <c r="E38" s="12"/>
      <c r="F38" s="12"/>
      <c r="G38" s="12"/>
      <c r="H38" s="12"/>
      <c r="I38" s="12"/>
      <c r="J38" s="2"/>
      <c r="K38" s="2"/>
    </row>
    <row r="39" spans="1:11">
      <c r="A39" s="38" t="s">
        <v>273</v>
      </c>
      <c r="B39" s="4" t="s">
        <v>42</v>
      </c>
      <c r="C39" s="60" t="s">
        <v>43</v>
      </c>
      <c r="D39" s="4" t="s">
        <v>27</v>
      </c>
      <c r="E39" s="13">
        <v>1.35</v>
      </c>
      <c r="F39" s="13"/>
      <c r="G39" s="13">
        <f>E39*F39</f>
        <v>0</v>
      </c>
      <c r="H39" s="13">
        <v>0</v>
      </c>
      <c r="I39" s="13">
        <v>0</v>
      </c>
      <c r="J39" s="2"/>
      <c r="K39" s="2"/>
    </row>
    <row r="40" spans="1:11">
      <c r="A40" s="38" t="s">
        <v>274</v>
      </c>
      <c r="B40" s="11" t="s">
        <v>5</v>
      </c>
      <c r="C40" s="59" t="s">
        <v>57</v>
      </c>
      <c r="D40" s="11" t="s">
        <v>5</v>
      </c>
      <c r="E40" s="12"/>
      <c r="F40" s="12"/>
      <c r="G40" s="12"/>
      <c r="H40" s="12"/>
      <c r="I40" s="12"/>
      <c r="J40" s="2"/>
      <c r="K40" s="2"/>
    </row>
    <row r="41" spans="1:11">
      <c r="A41" s="38" t="s">
        <v>275</v>
      </c>
      <c r="B41" s="4" t="s">
        <v>45</v>
      </c>
      <c r="C41" s="60" t="s">
        <v>46</v>
      </c>
      <c r="D41" s="4" t="s">
        <v>27</v>
      </c>
      <c r="E41" s="13">
        <v>1.35</v>
      </c>
      <c r="F41" s="13"/>
      <c r="G41" s="13">
        <f>E41*F41</f>
        <v>0</v>
      </c>
      <c r="H41" s="13">
        <v>0</v>
      </c>
      <c r="I41" s="13">
        <v>0</v>
      </c>
      <c r="J41" s="2"/>
      <c r="K41" s="2"/>
    </row>
    <row r="42" spans="1:11">
      <c r="A42" s="38" t="s">
        <v>276</v>
      </c>
      <c r="B42" s="7" t="s">
        <v>5</v>
      </c>
      <c r="C42" s="57" t="s">
        <v>58</v>
      </c>
      <c r="D42" s="7" t="s">
        <v>5</v>
      </c>
      <c r="E42" s="8"/>
      <c r="F42" s="8"/>
      <c r="G42" s="8">
        <f>SUM(G3:G41)</f>
        <v>0</v>
      </c>
      <c r="H42" s="8"/>
      <c r="I42" s="8">
        <v>5484.9</v>
      </c>
      <c r="J42" s="2"/>
      <c r="K42" s="2"/>
    </row>
    <row r="43" spans="1:11">
      <c r="A43" s="38" t="s">
        <v>277</v>
      </c>
      <c r="B43" s="4" t="s">
        <v>5</v>
      </c>
      <c r="C43" s="60" t="s">
        <v>5</v>
      </c>
      <c r="D43" s="4" t="s">
        <v>5</v>
      </c>
      <c r="E43" s="13"/>
      <c r="F43" s="13"/>
      <c r="G43" s="13"/>
      <c r="H43" s="13"/>
      <c r="I43" s="13"/>
      <c r="J43" s="2"/>
      <c r="K43" s="2"/>
    </row>
    <row r="44" spans="1:11">
      <c r="A44" s="38" t="s">
        <v>278</v>
      </c>
      <c r="B44" s="7" t="s">
        <v>5</v>
      </c>
      <c r="C44" s="57" t="s">
        <v>59</v>
      </c>
      <c r="D44" s="7" t="s">
        <v>5</v>
      </c>
      <c r="E44" s="8"/>
      <c r="F44" s="8"/>
      <c r="G44" s="8"/>
      <c r="H44" s="8"/>
      <c r="I44" s="8"/>
      <c r="J44" s="2"/>
      <c r="K44" s="2"/>
    </row>
    <row r="45" spans="1:11">
      <c r="A45" s="38" t="s">
        <v>279</v>
      </c>
      <c r="B45" s="11" t="s">
        <v>5</v>
      </c>
      <c r="C45" s="59" t="s">
        <v>60</v>
      </c>
      <c r="D45" s="11" t="s">
        <v>5</v>
      </c>
      <c r="E45" s="12"/>
      <c r="F45" s="12"/>
      <c r="G45" s="12"/>
      <c r="H45" s="12"/>
      <c r="I45" s="12"/>
      <c r="J45" s="2"/>
      <c r="K45" s="2"/>
    </row>
    <row r="46" spans="1:11">
      <c r="A46" s="38" t="s">
        <v>280</v>
      </c>
      <c r="B46" s="4" t="s">
        <v>5</v>
      </c>
      <c r="C46" s="60" t="s">
        <v>61</v>
      </c>
      <c r="D46" s="4" t="s">
        <v>62</v>
      </c>
      <c r="E46" s="13">
        <v>5</v>
      </c>
      <c r="F46" s="13"/>
      <c r="G46" s="13">
        <f>E46*F46</f>
        <v>0</v>
      </c>
      <c r="H46" s="13">
        <v>0</v>
      </c>
      <c r="I46" s="13">
        <v>0</v>
      </c>
      <c r="J46" s="2"/>
      <c r="K46" s="2"/>
    </row>
    <row r="47" spans="1:11">
      <c r="A47" s="38" t="s">
        <v>281</v>
      </c>
      <c r="B47" s="11" t="s">
        <v>5</v>
      </c>
      <c r="C47" s="59" t="s">
        <v>63</v>
      </c>
      <c r="D47" s="11" t="s">
        <v>5</v>
      </c>
      <c r="E47" s="12"/>
      <c r="F47" s="12"/>
      <c r="G47" s="12"/>
      <c r="H47" s="12"/>
      <c r="I47" s="12"/>
      <c r="J47" s="2"/>
      <c r="K47" s="2"/>
    </row>
    <row r="48" spans="1:11">
      <c r="A48" s="38" t="s">
        <v>282</v>
      </c>
      <c r="B48" s="4" t="s">
        <v>64</v>
      </c>
      <c r="C48" s="60" t="s">
        <v>61</v>
      </c>
      <c r="D48" s="4" t="s">
        <v>62</v>
      </c>
      <c r="E48" s="13">
        <v>5</v>
      </c>
      <c r="F48" s="13"/>
      <c r="G48" s="13">
        <f>E48*F48</f>
        <v>0</v>
      </c>
      <c r="H48" s="13">
        <v>0</v>
      </c>
      <c r="I48" s="13">
        <v>0</v>
      </c>
      <c r="J48" s="2"/>
      <c r="K48" s="2"/>
    </row>
    <row r="49" spans="1:11">
      <c r="A49" s="38" t="s">
        <v>283</v>
      </c>
      <c r="B49" s="11" t="s">
        <v>5</v>
      </c>
      <c r="C49" s="59" t="s">
        <v>65</v>
      </c>
      <c r="D49" s="11" t="s">
        <v>5</v>
      </c>
      <c r="E49" s="12"/>
      <c r="F49" s="12"/>
      <c r="G49" s="12"/>
      <c r="H49" s="12"/>
      <c r="I49" s="12"/>
      <c r="J49" s="2"/>
      <c r="K49" s="2"/>
    </row>
    <row r="50" spans="1:11">
      <c r="A50" s="38" t="s">
        <v>284</v>
      </c>
      <c r="B50" s="11" t="s">
        <v>5</v>
      </c>
      <c r="C50" s="59" t="s">
        <v>66</v>
      </c>
      <c r="D50" s="11" t="s">
        <v>5</v>
      </c>
      <c r="E50" s="12"/>
      <c r="F50" s="12"/>
      <c r="G50" s="12"/>
      <c r="H50" s="12"/>
      <c r="I50" s="12"/>
      <c r="J50" s="2"/>
      <c r="K50" s="2"/>
    </row>
    <row r="51" spans="1:11">
      <c r="A51" s="38" t="s">
        <v>285</v>
      </c>
      <c r="B51" s="4" t="s">
        <v>67</v>
      </c>
      <c r="C51" s="60" t="s">
        <v>435</v>
      </c>
      <c r="D51" s="4" t="s">
        <v>62</v>
      </c>
      <c r="E51" s="13">
        <v>4</v>
      </c>
      <c r="F51" s="13"/>
      <c r="G51" s="13">
        <f>E51*F51</f>
        <v>0</v>
      </c>
      <c r="H51" s="13">
        <v>2.1</v>
      </c>
      <c r="I51" s="13">
        <v>8.4</v>
      </c>
      <c r="J51" s="2"/>
      <c r="K51" s="2"/>
    </row>
    <row r="52" spans="1:11">
      <c r="A52" s="38" t="s">
        <v>286</v>
      </c>
      <c r="B52" s="4" t="s">
        <v>68</v>
      </c>
      <c r="C52" s="60" t="s">
        <v>436</v>
      </c>
      <c r="D52" s="4" t="s">
        <v>62</v>
      </c>
      <c r="E52" s="13">
        <v>2</v>
      </c>
      <c r="F52" s="13"/>
      <c r="G52" s="13">
        <f t="shared" ref="G52:G53" si="0">E52*F52</f>
        <v>0</v>
      </c>
      <c r="H52" s="13">
        <v>3.57</v>
      </c>
      <c r="I52" s="13">
        <v>7.14</v>
      </c>
      <c r="J52" s="2"/>
      <c r="K52" s="2"/>
    </row>
    <row r="53" spans="1:11">
      <c r="A53" s="38" t="s">
        <v>287</v>
      </c>
      <c r="B53" s="4" t="s">
        <v>69</v>
      </c>
      <c r="C53" s="60" t="s">
        <v>437</v>
      </c>
      <c r="D53" s="4" t="s">
        <v>62</v>
      </c>
      <c r="E53" s="13">
        <v>8</v>
      </c>
      <c r="F53" s="13"/>
      <c r="G53" s="13">
        <f t="shared" si="0"/>
        <v>0</v>
      </c>
      <c r="H53" s="13">
        <v>6.88</v>
      </c>
      <c r="I53" s="13">
        <v>55.04</v>
      </c>
      <c r="J53" s="2"/>
      <c r="K53" s="2"/>
    </row>
    <row r="54" spans="1:11">
      <c r="A54" s="38" t="s">
        <v>288</v>
      </c>
      <c r="B54" s="11" t="s">
        <v>5</v>
      </c>
      <c r="C54" s="59" t="s">
        <v>70</v>
      </c>
      <c r="D54" s="11" t="s">
        <v>5</v>
      </c>
      <c r="E54" s="12"/>
      <c r="F54" s="12"/>
      <c r="G54" s="12"/>
      <c r="H54" s="12"/>
      <c r="I54" s="12"/>
      <c r="J54" s="2"/>
      <c r="K54" s="2"/>
    </row>
    <row r="55" spans="1:11">
      <c r="A55" s="38" t="s">
        <v>289</v>
      </c>
      <c r="B55" s="11" t="s">
        <v>5</v>
      </c>
      <c r="C55" s="59" t="s">
        <v>71</v>
      </c>
      <c r="D55" s="11" t="s">
        <v>5</v>
      </c>
      <c r="E55" s="12"/>
      <c r="F55" s="12"/>
      <c r="G55" s="12"/>
      <c r="H55" s="12"/>
      <c r="I55" s="12"/>
      <c r="J55" s="2"/>
      <c r="K55" s="2"/>
    </row>
    <row r="56" spans="1:11">
      <c r="A56" s="38" t="s">
        <v>290</v>
      </c>
      <c r="B56" s="4" t="s">
        <v>72</v>
      </c>
      <c r="C56" s="60" t="s">
        <v>438</v>
      </c>
      <c r="D56" s="4" t="s">
        <v>62</v>
      </c>
      <c r="E56" s="13">
        <v>2</v>
      </c>
      <c r="F56" s="13"/>
      <c r="G56" s="13">
        <f>E56*F56</f>
        <v>0</v>
      </c>
      <c r="H56" s="13">
        <v>0.38</v>
      </c>
      <c r="I56" s="13">
        <v>0.76</v>
      </c>
      <c r="J56" s="2"/>
      <c r="K56" s="2"/>
    </row>
    <row r="57" spans="1:11">
      <c r="A57" s="38" t="s">
        <v>291</v>
      </c>
      <c r="B57" s="11" t="s">
        <v>5</v>
      </c>
      <c r="C57" s="59" t="s">
        <v>70</v>
      </c>
      <c r="D57" s="11" t="s">
        <v>5</v>
      </c>
      <c r="E57" s="12"/>
      <c r="F57" s="12"/>
      <c r="G57" s="12"/>
      <c r="H57" s="12"/>
      <c r="I57" s="12"/>
      <c r="J57" s="2"/>
      <c r="K57" s="2"/>
    </row>
    <row r="58" spans="1:11">
      <c r="A58" s="38" t="s">
        <v>292</v>
      </c>
      <c r="B58" s="11" t="s">
        <v>5</v>
      </c>
      <c r="C58" s="59" t="s">
        <v>74</v>
      </c>
      <c r="D58" s="11" t="s">
        <v>5</v>
      </c>
      <c r="E58" s="12"/>
      <c r="F58" s="12"/>
      <c r="G58" s="12"/>
      <c r="H58" s="12"/>
      <c r="I58" s="12"/>
      <c r="J58" s="2"/>
      <c r="K58" s="2"/>
    </row>
    <row r="59" spans="1:11">
      <c r="A59" s="38" t="s">
        <v>293</v>
      </c>
      <c r="B59" s="4" t="s">
        <v>75</v>
      </c>
      <c r="C59" s="60" t="s">
        <v>439</v>
      </c>
      <c r="D59" s="4" t="s">
        <v>62</v>
      </c>
      <c r="E59" s="13">
        <v>5</v>
      </c>
      <c r="F59" s="13"/>
      <c r="G59" s="13">
        <f>E59*F59</f>
        <v>0</v>
      </c>
      <c r="H59" s="13">
        <v>0.78</v>
      </c>
      <c r="I59" s="13">
        <v>3.9</v>
      </c>
      <c r="J59" s="2"/>
      <c r="K59" s="2"/>
    </row>
    <row r="60" spans="1:11">
      <c r="A60" s="38" t="s">
        <v>294</v>
      </c>
      <c r="B60" s="4" t="s">
        <v>76</v>
      </c>
      <c r="C60" s="60" t="s">
        <v>435</v>
      </c>
      <c r="D60" s="4" t="s">
        <v>62</v>
      </c>
      <c r="E60" s="13">
        <v>12</v>
      </c>
      <c r="F60" s="13"/>
      <c r="G60" s="13">
        <f t="shared" ref="G60:G61" si="1">E60*F60</f>
        <v>0</v>
      </c>
      <c r="H60" s="13">
        <v>1.31</v>
      </c>
      <c r="I60" s="13">
        <v>15.72</v>
      </c>
      <c r="J60" s="2"/>
      <c r="K60" s="2"/>
    </row>
    <row r="61" spans="1:11">
      <c r="A61" s="38" t="s">
        <v>295</v>
      </c>
      <c r="B61" s="4" t="s">
        <v>77</v>
      </c>
      <c r="C61" s="60" t="s">
        <v>436</v>
      </c>
      <c r="D61" s="4" t="s">
        <v>62</v>
      </c>
      <c r="E61" s="13">
        <v>7</v>
      </c>
      <c r="F61" s="13"/>
      <c r="G61" s="13">
        <f t="shared" si="1"/>
        <v>0</v>
      </c>
      <c r="H61" s="13">
        <v>2.48</v>
      </c>
      <c r="I61" s="13">
        <v>17.36</v>
      </c>
      <c r="J61" s="2"/>
      <c r="K61" s="2"/>
    </row>
    <row r="62" spans="1:11">
      <c r="A62" s="38" t="s">
        <v>296</v>
      </c>
      <c r="B62" s="11" t="s">
        <v>5</v>
      </c>
      <c r="C62" s="59" t="s">
        <v>78</v>
      </c>
      <c r="D62" s="11" t="s">
        <v>5</v>
      </c>
      <c r="E62" s="12"/>
      <c r="F62" s="12"/>
      <c r="G62" s="12"/>
      <c r="H62" s="12"/>
      <c r="I62" s="12"/>
      <c r="J62" s="2"/>
      <c r="K62" s="2"/>
    </row>
    <row r="63" spans="1:11">
      <c r="A63" s="38" t="s">
        <v>297</v>
      </c>
      <c r="B63" s="4" t="s">
        <v>5</v>
      </c>
      <c r="C63" s="60" t="s">
        <v>79</v>
      </c>
      <c r="D63" s="4" t="s">
        <v>80</v>
      </c>
      <c r="E63" s="13">
        <v>9</v>
      </c>
      <c r="F63" s="13"/>
      <c r="G63" s="13">
        <f>E63*F63</f>
        <v>0</v>
      </c>
      <c r="H63" s="13">
        <v>0.15</v>
      </c>
      <c r="I63" s="13">
        <v>1.35</v>
      </c>
      <c r="J63" s="2"/>
      <c r="K63" s="2"/>
    </row>
    <row r="64" spans="1:11">
      <c r="A64" s="38" t="s">
        <v>298</v>
      </c>
      <c r="B64" s="4" t="s">
        <v>5</v>
      </c>
      <c r="C64" s="60" t="s">
        <v>81</v>
      </c>
      <c r="D64" s="4" t="s">
        <v>80</v>
      </c>
      <c r="E64" s="13">
        <v>22</v>
      </c>
      <c r="F64" s="13"/>
      <c r="G64" s="13">
        <f t="shared" ref="G64:G66" si="2">E64*F64</f>
        <v>0</v>
      </c>
      <c r="H64" s="13">
        <v>0.27</v>
      </c>
      <c r="I64" s="13">
        <v>5.94</v>
      </c>
      <c r="J64" s="2"/>
      <c r="K64" s="2"/>
    </row>
    <row r="65" spans="1:11">
      <c r="A65" s="38" t="s">
        <v>299</v>
      </c>
      <c r="B65" s="4" t="s">
        <v>5</v>
      </c>
      <c r="C65" s="60" t="s">
        <v>82</v>
      </c>
      <c r="D65" s="4" t="s">
        <v>80</v>
      </c>
      <c r="E65" s="13">
        <v>8</v>
      </c>
      <c r="F65" s="13"/>
      <c r="G65" s="13">
        <f t="shared" si="2"/>
        <v>0</v>
      </c>
      <c r="H65" s="13">
        <v>0.38</v>
      </c>
      <c r="I65" s="13">
        <v>3.04</v>
      </c>
      <c r="J65" s="2"/>
      <c r="K65" s="2"/>
    </row>
    <row r="66" spans="1:11">
      <c r="A66" s="38" t="s">
        <v>300</v>
      </c>
      <c r="B66" s="4" t="s">
        <v>5</v>
      </c>
      <c r="C66" s="60" t="s">
        <v>83</v>
      </c>
      <c r="D66" s="4" t="s">
        <v>80</v>
      </c>
      <c r="E66" s="13">
        <v>6</v>
      </c>
      <c r="F66" s="13"/>
      <c r="G66" s="13">
        <f t="shared" si="2"/>
        <v>0</v>
      </c>
      <c r="H66" s="13">
        <v>0.38</v>
      </c>
      <c r="I66" s="13">
        <v>2.2799999999999998</v>
      </c>
      <c r="J66" s="2"/>
      <c r="K66" s="2"/>
    </row>
    <row r="67" spans="1:11">
      <c r="A67" s="38" t="s">
        <v>301</v>
      </c>
      <c r="B67" s="11" t="s">
        <v>5</v>
      </c>
      <c r="C67" s="59" t="s">
        <v>84</v>
      </c>
      <c r="D67" s="11" t="s">
        <v>5</v>
      </c>
      <c r="E67" s="12"/>
      <c r="F67" s="12"/>
      <c r="G67" s="12"/>
      <c r="H67" s="12"/>
      <c r="I67" s="12"/>
      <c r="J67" s="2"/>
      <c r="K67" s="2"/>
    </row>
    <row r="68" spans="1:11">
      <c r="A68" s="38" t="s">
        <v>302</v>
      </c>
      <c r="B68" s="4" t="s">
        <v>5</v>
      </c>
      <c r="C68" s="60" t="s">
        <v>85</v>
      </c>
      <c r="D68" s="4" t="s">
        <v>62</v>
      </c>
      <c r="E68" s="13">
        <v>5</v>
      </c>
      <c r="F68" s="13"/>
      <c r="G68" s="13">
        <f>E68*F68</f>
        <v>0</v>
      </c>
      <c r="H68" s="13">
        <v>0.59</v>
      </c>
      <c r="I68" s="13">
        <v>2.95</v>
      </c>
      <c r="J68" s="2"/>
      <c r="K68" s="2"/>
    </row>
    <row r="69" spans="1:11">
      <c r="A69" s="38" t="s">
        <v>303</v>
      </c>
      <c r="B69" s="4" t="s">
        <v>5</v>
      </c>
      <c r="C69" s="60" t="s">
        <v>86</v>
      </c>
      <c r="D69" s="4" t="s">
        <v>62</v>
      </c>
      <c r="E69" s="13">
        <v>14</v>
      </c>
      <c r="F69" s="13"/>
      <c r="G69" s="13">
        <f>E69*F69</f>
        <v>0</v>
      </c>
      <c r="H69" s="13">
        <v>1.05</v>
      </c>
      <c r="I69" s="13">
        <v>14.7</v>
      </c>
      <c r="J69" s="2"/>
      <c r="K69" s="2"/>
    </row>
    <row r="70" spans="1:11">
      <c r="A70" s="38" t="s">
        <v>304</v>
      </c>
      <c r="B70" s="11" t="s">
        <v>5</v>
      </c>
      <c r="C70" s="59" t="s">
        <v>87</v>
      </c>
      <c r="D70" s="11" t="s">
        <v>5</v>
      </c>
      <c r="E70" s="12"/>
      <c r="F70" s="12"/>
      <c r="G70" s="12"/>
      <c r="H70" s="12"/>
      <c r="I70" s="12"/>
      <c r="J70" s="2"/>
      <c r="K70" s="2"/>
    </row>
    <row r="71" spans="1:11">
      <c r="A71" s="38" t="s">
        <v>305</v>
      </c>
      <c r="B71" s="11" t="s">
        <v>5</v>
      </c>
      <c r="C71" s="59" t="s">
        <v>88</v>
      </c>
      <c r="D71" s="11" t="s">
        <v>5</v>
      </c>
      <c r="E71" s="12"/>
      <c r="F71" s="12"/>
      <c r="G71" s="12"/>
      <c r="H71" s="12"/>
      <c r="I71" s="12"/>
      <c r="J71" s="2"/>
      <c r="K71" s="2"/>
    </row>
    <row r="72" spans="1:11">
      <c r="A72" s="38" t="s">
        <v>306</v>
      </c>
      <c r="B72" s="11" t="s">
        <v>5</v>
      </c>
      <c r="C72" s="59" t="s">
        <v>89</v>
      </c>
      <c r="D72" s="11" t="s">
        <v>5</v>
      </c>
      <c r="E72" s="12"/>
      <c r="F72" s="12"/>
      <c r="G72" s="12"/>
      <c r="H72" s="12"/>
      <c r="I72" s="12"/>
      <c r="J72" s="2"/>
      <c r="K72" s="2"/>
    </row>
    <row r="73" spans="1:11">
      <c r="A73" s="38" t="s">
        <v>307</v>
      </c>
      <c r="B73" s="4" t="s">
        <v>90</v>
      </c>
      <c r="C73" s="60" t="s">
        <v>91</v>
      </c>
      <c r="D73" s="4" t="s">
        <v>62</v>
      </c>
      <c r="E73" s="13">
        <v>42</v>
      </c>
      <c r="F73" s="13"/>
      <c r="G73" s="13">
        <f>E73*F73</f>
        <v>0</v>
      </c>
      <c r="H73" s="13">
        <v>0</v>
      </c>
      <c r="I73" s="13">
        <v>0</v>
      </c>
      <c r="J73" s="2"/>
      <c r="K73" s="2"/>
    </row>
    <row r="74" spans="1:11">
      <c r="A74" s="38" t="s">
        <v>308</v>
      </c>
      <c r="B74" s="4" t="s">
        <v>92</v>
      </c>
      <c r="C74" s="60" t="s">
        <v>93</v>
      </c>
      <c r="D74" s="4" t="s">
        <v>62</v>
      </c>
      <c r="E74" s="13">
        <v>9</v>
      </c>
      <c r="F74" s="13"/>
      <c r="G74" s="13">
        <f t="shared" ref="G74:G75" si="3">E74*F74</f>
        <v>0</v>
      </c>
      <c r="H74" s="13">
        <v>0</v>
      </c>
      <c r="I74" s="13">
        <v>0</v>
      </c>
      <c r="J74" s="2"/>
      <c r="K74" s="2"/>
    </row>
    <row r="75" spans="1:11">
      <c r="A75" s="38" t="s">
        <v>309</v>
      </c>
      <c r="B75" s="4" t="s">
        <v>94</v>
      </c>
      <c r="C75" s="60" t="s">
        <v>95</v>
      </c>
      <c r="D75" s="4" t="s">
        <v>62</v>
      </c>
      <c r="E75" s="13">
        <v>8</v>
      </c>
      <c r="F75" s="13"/>
      <c r="G75" s="13">
        <f t="shared" si="3"/>
        <v>0</v>
      </c>
      <c r="H75" s="13">
        <v>0</v>
      </c>
      <c r="I75" s="13">
        <v>0</v>
      </c>
      <c r="J75" s="2"/>
      <c r="K75" s="2"/>
    </row>
    <row r="76" spans="1:11">
      <c r="A76" s="38" t="s">
        <v>310</v>
      </c>
      <c r="B76" s="11" t="s">
        <v>5</v>
      </c>
      <c r="C76" s="59" t="s">
        <v>96</v>
      </c>
      <c r="D76" s="11" t="s">
        <v>5</v>
      </c>
      <c r="E76" s="12"/>
      <c r="F76" s="12"/>
      <c r="G76" s="12"/>
      <c r="H76" s="12"/>
      <c r="I76" s="12"/>
      <c r="J76" s="2"/>
      <c r="K76" s="2"/>
    </row>
    <row r="77" spans="1:11">
      <c r="A77" s="38" t="s">
        <v>311</v>
      </c>
      <c r="B77" s="11" t="s">
        <v>5</v>
      </c>
      <c r="C77" s="59" t="s">
        <v>97</v>
      </c>
      <c r="D77" s="11" t="s">
        <v>5</v>
      </c>
      <c r="E77" s="12"/>
      <c r="F77" s="12"/>
      <c r="G77" s="12"/>
      <c r="H77" s="12"/>
      <c r="I77" s="12"/>
      <c r="J77" s="2"/>
      <c r="K77" s="2"/>
    </row>
    <row r="78" spans="1:11">
      <c r="A78" s="38" t="s">
        <v>312</v>
      </c>
      <c r="B78" s="4" t="s">
        <v>98</v>
      </c>
      <c r="C78" s="60" t="s">
        <v>73</v>
      </c>
      <c r="D78" s="4" t="s">
        <v>80</v>
      </c>
      <c r="E78" s="13">
        <v>1</v>
      </c>
      <c r="F78" s="13"/>
      <c r="G78" s="13">
        <f>E78*F78</f>
        <v>0</v>
      </c>
      <c r="H78" s="13">
        <v>0</v>
      </c>
      <c r="I78" s="13">
        <v>0</v>
      </c>
      <c r="J78" s="2"/>
      <c r="K78" s="2"/>
    </row>
    <row r="79" spans="1:11">
      <c r="A79" s="38" t="s">
        <v>313</v>
      </c>
      <c r="B79" s="11" t="s">
        <v>5</v>
      </c>
      <c r="C79" s="59" t="s">
        <v>99</v>
      </c>
      <c r="D79" s="11" t="s">
        <v>5</v>
      </c>
      <c r="E79" s="12"/>
      <c r="F79" s="12"/>
      <c r="G79" s="12"/>
      <c r="H79" s="12"/>
      <c r="I79" s="12"/>
      <c r="J79" s="2"/>
      <c r="K79" s="2"/>
    </row>
    <row r="80" spans="1:11">
      <c r="A80" s="38" t="s">
        <v>314</v>
      </c>
      <c r="B80" s="11" t="s">
        <v>5</v>
      </c>
      <c r="C80" s="59" t="s">
        <v>100</v>
      </c>
      <c r="D80" s="11" t="s">
        <v>5</v>
      </c>
      <c r="E80" s="12"/>
      <c r="F80" s="12"/>
      <c r="G80" s="12"/>
      <c r="H80" s="12"/>
      <c r="I80" s="12"/>
      <c r="J80" s="2"/>
      <c r="K80" s="2"/>
    </row>
    <row r="81" spans="1:11">
      <c r="A81" s="38" t="s">
        <v>315</v>
      </c>
      <c r="B81" s="11" t="s">
        <v>5</v>
      </c>
      <c r="C81" s="59" t="s">
        <v>101</v>
      </c>
      <c r="D81" s="11" t="s">
        <v>5</v>
      </c>
      <c r="E81" s="12"/>
      <c r="F81" s="12"/>
      <c r="G81" s="12"/>
      <c r="H81" s="12"/>
      <c r="I81" s="12"/>
      <c r="J81" s="2"/>
      <c r="K81" s="2"/>
    </row>
    <row r="82" spans="1:11">
      <c r="A82" s="38" t="s">
        <v>316</v>
      </c>
      <c r="B82" s="4" t="s">
        <v>5</v>
      </c>
      <c r="C82" s="60" t="s">
        <v>102</v>
      </c>
      <c r="D82" s="4" t="s">
        <v>80</v>
      </c>
      <c r="E82" s="13">
        <v>1</v>
      </c>
      <c r="F82" s="13"/>
      <c r="G82" s="13">
        <f>E82*F82</f>
        <v>0</v>
      </c>
      <c r="H82" s="13">
        <v>0</v>
      </c>
      <c r="I82" s="13">
        <v>0</v>
      </c>
      <c r="J82" s="2"/>
      <c r="K82" s="2"/>
    </row>
    <row r="83" spans="1:11">
      <c r="A83" s="38" t="s">
        <v>317</v>
      </c>
      <c r="B83" s="4" t="s">
        <v>5</v>
      </c>
      <c r="C83" s="60" t="s">
        <v>103</v>
      </c>
      <c r="D83" s="4" t="s">
        <v>80</v>
      </c>
      <c r="E83" s="13">
        <v>1</v>
      </c>
      <c r="F83" s="13"/>
      <c r="G83" s="13">
        <f t="shared" ref="G83:G85" si="4">E83*F83</f>
        <v>0</v>
      </c>
      <c r="H83" s="13">
        <v>0</v>
      </c>
      <c r="I83" s="13">
        <v>0</v>
      </c>
      <c r="J83" s="2"/>
      <c r="K83" s="2"/>
    </row>
    <row r="84" spans="1:11">
      <c r="A84" s="38" t="s">
        <v>318</v>
      </c>
      <c r="B84" s="4" t="s">
        <v>5</v>
      </c>
      <c r="C84" s="60" t="s">
        <v>104</v>
      </c>
      <c r="D84" s="4" t="s">
        <v>80</v>
      </c>
      <c r="E84" s="13">
        <v>1</v>
      </c>
      <c r="F84" s="13"/>
      <c r="G84" s="13">
        <f t="shared" si="4"/>
        <v>0</v>
      </c>
      <c r="H84" s="13">
        <v>0</v>
      </c>
      <c r="I84" s="13">
        <v>0</v>
      </c>
      <c r="J84" s="2"/>
      <c r="K84" s="2"/>
    </row>
    <row r="85" spans="1:11">
      <c r="A85" s="38" t="s">
        <v>319</v>
      </c>
      <c r="B85" s="4" t="s">
        <v>5</v>
      </c>
      <c r="C85" s="60" t="s">
        <v>105</v>
      </c>
      <c r="D85" s="4" t="s">
        <v>80</v>
      </c>
      <c r="E85" s="13">
        <v>1</v>
      </c>
      <c r="F85" s="13"/>
      <c r="G85" s="13">
        <f t="shared" si="4"/>
        <v>0</v>
      </c>
      <c r="H85" s="13">
        <v>0</v>
      </c>
      <c r="I85" s="13">
        <v>0</v>
      </c>
      <c r="J85" s="2"/>
      <c r="K85" s="2"/>
    </row>
    <row r="86" spans="1:11">
      <c r="A86" s="38" t="s">
        <v>320</v>
      </c>
      <c r="B86" s="11" t="s">
        <v>5</v>
      </c>
      <c r="C86" s="59" t="s">
        <v>106</v>
      </c>
      <c r="D86" s="11" t="s">
        <v>5</v>
      </c>
      <c r="E86" s="12"/>
      <c r="F86" s="12"/>
      <c r="G86" s="12"/>
      <c r="H86" s="12"/>
      <c r="I86" s="12"/>
      <c r="J86" s="2"/>
      <c r="K86" s="2"/>
    </row>
    <row r="87" spans="1:11">
      <c r="A87" s="38" t="s">
        <v>321</v>
      </c>
      <c r="B87" s="4" t="s">
        <v>107</v>
      </c>
      <c r="C87" s="60" t="s">
        <v>81</v>
      </c>
      <c r="D87" s="4" t="s">
        <v>80</v>
      </c>
      <c r="E87" s="13">
        <v>1</v>
      </c>
      <c r="F87" s="13"/>
      <c r="G87" s="13">
        <f>E87*F87</f>
        <v>0</v>
      </c>
      <c r="H87" s="13">
        <v>0.56000000000000005</v>
      </c>
      <c r="I87" s="13">
        <v>0.56000000000000005</v>
      </c>
      <c r="J87" s="2"/>
      <c r="K87" s="2"/>
    </row>
    <row r="88" spans="1:11">
      <c r="A88" s="38" t="s">
        <v>322</v>
      </c>
      <c r="B88" s="4" t="s">
        <v>5</v>
      </c>
      <c r="C88" s="60" t="s">
        <v>5</v>
      </c>
      <c r="D88" s="4" t="s">
        <v>5</v>
      </c>
      <c r="E88" s="13"/>
      <c r="F88" s="13"/>
      <c r="G88" s="13"/>
      <c r="H88" s="13"/>
      <c r="I88" s="13"/>
      <c r="J88" s="2"/>
      <c r="K88" s="2"/>
    </row>
    <row r="89" spans="1:11">
      <c r="A89" s="38" t="s">
        <v>323</v>
      </c>
      <c r="B89" s="11" t="s">
        <v>5</v>
      </c>
      <c r="C89" s="59" t="s">
        <v>108</v>
      </c>
      <c r="D89" s="11" t="s">
        <v>5</v>
      </c>
      <c r="E89" s="12"/>
      <c r="F89" s="12"/>
      <c r="G89" s="12"/>
      <c r="H89" s="12"/>
      <c r="I89" s="12"/>
      <c r="J89" s="2"/>
      <c r="K89" s="2"/>
    </row>
    <row r="90" spans="1:11">
      <c r="A90" s="38" t="s">
        <v>324</v>
      </c>
      <c r="B90" s="4" t="s">
        <v>109</v>
      </c>
      <c r="C90" s="60" t="s">
        <v>110</v>
      </c>
      <c r="D90" s="4" t="s">
        <v>111</v>
      </c>
      <c r="E90" s="13">
        <v>1.7</v>
      </c>
      <c r="F90" s="13"/>
      <c r="G90" s="13">
        <f>E90*F90</f>
        <v>0</v>
      </c>
      <c r="H90" s="13">
        <v>0</v>
      </c>
      <c r="I90" s="13">
        <v>0</v>
      </c>
      <c r="J90" s="2"/>
      <c r="K90" s="2"/>
    </row>
    <row r="91" spans="1:11">
      <c r="A91" s="38" t="s">
        <v>325</v>
      </c>
      <c r="B91" s="7" t="s">
        <v>5</v>
      </c>
      <c r="C91" s="57" t="s">
        <v>112</v>
      </c>
      <c r="D91" s="7" t="s">
        <v>5</v>
      </c>
      <c r="E91" s="8"/>
      <c r="F91" s="8"/>
      <c r="G91" s="8">
        <f>SUM(G45:G90)</f>
        <v>0</v>
      </c>
      <c r="H91" s="8"/>
      <c r="I91" s="8">
        <v>139.13999999999999</v>
      </c>
      <c r="J91" s="2"/>
      <c r="K91" s="2"/>
    </row>
    <row r="92" spans="1:11">
      <c r="A92" s="38" t="s">
        <v>326</v>
      </c>
      <c r="B92" s="4" t="s">
        <v>5</v>
      </c>
      <c r="C92" s="60" t="s">
        <v>5</v>
      </c>
      <c r="D92" s="4" t="s">
        <v>5</v>
      </c>
      <c r="E92" s="13"/>
      <c r="F92" s="13"/>
      <c r="G92" s="13"/>
      <c r="H92" s="13"/>
      <c r="I92" s="13"/>
      <c r="J92" s="2"/>
      <c r="K92" s="2"/>
    </row>
    <row r="93" spans="1:11">
      <c r="A93" s="38" t="s">
        <v>327</v>
      </c>
      <c r="B93" s="7" t="s">
        <v>5</v>
      </c>
      <c r="C93" s="57" t="s">
        <v>113</v>
      </c>
      <c r="D93" s="7" t="s">
        <v>5</v>
      </c>
      <c r="E93" s="8"/>
      <c r="F93" s="8"/>
      <c r="G93" s="8"/>
      <c r="H93" s="8"/>
      <c r="I93" s="8"/>
      <c r="J93" s="2"/>
      <c r="K93" s="2"/>
    </row>
    <row r="94" spans="1:11">
      <c r="A94" s="38" t="s">
        <v>328</v>
      </c>
      <c r="B94" s="11" t="s">
        <v>5</v>
      </c>
      <c r="C94" s="59" t="s">
        <v>114</v>
      </c>
      <c r="D94" s="11" t="s">
        <v>5</v>
      </c>
      <c r="E94" s="12"/>
      <c r="F94" s="12"/>
      <c r="G94" s="12"/>
      <c r="H94" s="12"/>
      <c r="I94" s="12"/>
      <c r="J94" s="2"/>
      <c r="K94" s="2"/>
    </row>
    <row r="95" spans="1:11">
      <c r="A95" s="38" t="s">
        <v>329</v>
      </c>
      <c r="B95" s="11" t="s">
        <v>5</v>
      </c>
      <c r="C95" s="59" t="s">
        <v>115</v>
      </c>
      <c r="D95" s="11" t="s">
        <v>5</v>
      </c>
      <c r="E95" s="12"/>
      <c r="F95" s="12"/>
      <c r="G95" s="12"/>
      <c r="H95" s="12"/>
      <c r="I95" s="12"/>
      <c r="J95" s="2"/>
      <c r="K95" s="2"/>
    </row>
    <row r="96" spans="1:11">
      <c r="A96" s="38" t="s">
        <v>330</v>
      </c>
      <c r="B96" s="11" t="s">
        <v>5</v>
      </c>
      <c r="C96" s="59" t="s">
        <v>116</v>
      </c>
      <c r="D96" s="11" t="s">
        <v>5</v>
      </c>
      <c r="E96" s="12"/>
      <c r="F96" s="12"/>
      <c r="G96" s="12"/>
      <c r="H96" s="12"/>
      <c r="I96" s="12"/>
      <c r="J96" s="2"/>
      <c r="K96" s="2"/>
    </row>
    <row r="97" spans="1:11">
      <c r="A97" s="38" t="s">
        <v>331</v>
      </c>
      <c r="B97" s="4" t="s">
        <v>5</v>
      </c>
      <c r="C97" s="60" t="s">
        <v>117</v>
      </c>
      <c r="D97" s="4" t="s">
        <v>62</v>
      </c>
      <c r="E97" s="13">
        <v>9</v>
      </c>
      <c r="F97" s="13"/>
      <c r="G97" s="13">
        <f>E97*F97</f>
        <v>0</v>
      </c>
      <c r="H97" s="13">
        <v>3.99</v>
      </c>
      <c r="I97" s="13">
        <v>35.909999999999997</v>
      </c>
      <c r="J97" s="2"/>
      <c r="K97" s="2"/>
    </row>
    <row r="98" spans="1:11">
      <c r="A98" s="38" t="s">
        <v>332</v>
      </c>
      <c r="B98" s="11" t="s">
        <v>5</v>
      </c>
      <c r="C98" s="59" t="s">
        <v>118</v>
      </c>
      <c r="D98" s="11" t="s">
        <v>5</v>
      </c>
      <c r="E98" s="12"/>
      <c r="F98" s="12"/>
      <c r="G98" s="12"/>
      <c r="H98" s="12"/>
      <c r="I98" s="12"/>
      <c r="J98" s="2"/>
      <c r="K98" s="2"/>
    </row>
    <row r="99" spans="1:11">
      <c r="A99" s="38" t="s">
        <v>333</v>
      </c>
      <c r="B99" s="11" t="s">
        <v>5</v>
      </c>
      <c r="C99" s="59" t="s">
        <v>119</v>
      </c>
      <c r="D99" s="11" t="s">
        <v>5</v>
      </c>
      <c r="E99" s="12"/>
      <c r="F99" s="12"/>
      <c r="G99" s="12"/>
      <c r="H99" s="12"/>
      <c r="I99" s="12"/>
      <c r="J99" s="2"/>
      <c r="K99" s="2"/>
    </row>
    <row r="100" spans="1:11">
      <c r="A100" s="38" t="s">
        <v>334</v>
      </c>
      <c r="B100" s="4" t="s">
        <v>120</v>
      </c>
      <c r="C100" s="60" t="s">
        <v>121</v>
      </c>
      <c r="D100" s="4" t="s">
        <v>62</v>
      </c>
      <c r="E100" s="13">
        <v>9</v>
      </c>
      <c r="F100" s="13"/>
      <c r="G100" s="13">
        <f>E100*F100</f>
        <v>0</v>
      </c>
      <c r="H100" s="13">
        <v>0.18</v>
      </c>
      <c r="I100" s="13">
        <v>1.62</v>
      </c>
      <c r="J100" s="2"/>
      <c r="K100" s="2"/>
    </row>
    <row r="101" spans="1:11">
      <c r="A101" s="38" t="s">
        <v>335</v>
      </c>
      <c r="B101" s="11" t="s">
        <v>5</v>
      </c>
      <c r="C101" s="59" t="s">
        <v>122</v>
      </c>
      <c r="D101" s="11" t="s">
        <v>5</v>
      </c>
      <c r="E101" s="12"/>
      <c r="F101" s="12"/>
      <c r="G101" s="12"/>
      <c r="H101" s="12"/>
      <c r="I101" s="12"/>
      <c r="J101" s="2"/>
      <c r="K101" s="2"/>
    </row>
    <row r="102" spans="1:11">
      <c r="A102" s="38" t="s">
        <v>336</v>
      </c>
      <c r="B102" s="4" t="s">
        <v>123</v>
      </c>
      <c r="C102" s="60" t="s">
        <v>124</v>
      </c>
      <c r="D102" s="4" t="s">
        <v>62</v>
      </c>
      <c r="E102" s="13">
        <v>9</v>
      </c>
      <c r="F102" s="13"/>
      <c r="G102" s="13">
        <f>E102*F102</f>
        <v>0</v>
      </c>
      <c r="H102" s="13">
        <v>0.01</v>
      </c>
      <c r="I102" s="13">
        <v>0.09</v>
      </c>
      <c r="J102" s="2"/>
      <c r="K102" s="2"/>
    </row>
    <row r="103" spans="1:11">
      <c r="A103" s="38" t="s">
        <v>337</v>
      </c>
      <c r="B103" s="11" t="s">
        <v>5</v>
      </c>
      <c r="C103" s="59" t="s">
        <v>125</v>
      </c>
      <c r="D103" s="11" t="s">
        <v>5</v>
      </c>
      <c r="E103" s="12"/>
      <c r="F103" s="12"/>
      <c r="G103" s="12"/>
      <c r="H103" s="12"/>
      <c r="I103" s="12"/>
      <c r="J103" s="2"/>
      <c r="K103" s="2"/>
    </row>
    <row r="104" spans="1:11">
      <c r="A104" s="38" t="s">
        <v>338</v>
      </c>
      <c r="B104" s="4" t="s">
        <v>126</v>
      </c>
      <c r="C104" s="60" t="s">
        <v>127</v>
      </c>
      <c r="D104" s="4" t="s">
        <v>80</v>
      </c>
      <c r="E104" s="13">
        <v>1</v>
      </c>
      <c r="F104" s="13"/>
      <c r="G104" s="13">
        <f>E104*F104</f>
        <v>0</v>
      </c>
      <c r="H104" s="13">
        <v>0</v>
      </c>
      <c r="I104" s="13">
        <v>0</v>
      </c>
      <c r="J104" s="2"/>
      <c r="K104" s="2"/>
    </row>
    <row r="105" spans="1:11">
      <c r="A105" s="38" t="s">
        <v>339</v>
      </c>
      <c r="B105" s="11" t="s">
        <v>5</v>
      </c>
      <c r="C105" s="59" t="s">
        <v>128</v>
      </c>
      <c r="D105" s="11" t="s">
        <v>5</v>
      </c>
      <c r="E105" s="12"/>
      <c r="F105" s="12"/>
      <c r="G105" s="12"/>
      <c r="H105" s="12"/>
      <c r="I105" s="12"/>
      <c r="J105" s="2"/>
      <c r="K105" s="2"/>
    </row>
    <row r="106" spans="1:11">
      <c r="A106" s="38" t="s">
        <v>340</v>
      </c>
      <c r="B106" s="4" t="s">
        <v>129</v>
      </c>
      <c r="C106" s="60" t="s">
        <v>130</v>
      </c>
      <c r="D106" s="4" t="s">
        <v>80</v>
      </c>
      <c r="E106" s="13">
        <v>1</v>
      </c>
      <c r="F106" s="13"/>
      <c r="G106" s="13">
        <f>E106*F106</f>
        <v>0</v>
      </c>
      <c r="H106" s="13">
        <v>0.18</v>
      </c>
      <c r="I106" s="13">
        <v>0.18</v>
      </c>
      <c r="J106" s="2"/>
      <c r="K106" s="2"/>
    </row>
    <row r="107" spans="1:11">
      <c r="A107" s="38" t="s">
        <v>341</v>
      </c>
      <c r="B107" s="11" t="s">
        <v>5</v>
      </c>
      <c r="C107" s="59" t="s">
        <v>131</v>
      </c>
      <c r="D107" s="11" t="s">
        <v>5</v>
      </c>
      <c r="E107" s="12"/>
      <c r="F107" s="12"/>
      <c r="G107" s="12"/>
      <c r="H107" s="12"/>
      <c r="I107" s="12"/>
      <c r="J107" s="2"/>
      <c r="K107" s="2"/>
    </row>
    <row r="108" spans="1:11">
      <c r="A108" s="38" t="s">
        <v>342</v>
      </c>
      <c r="B108" s="11" t="s">
        <v>5</v>
      </c>
      <c r="C108" s="59" t="s">
        <v>132</v>
      </c>
      <c r="D108" s="11" t="s">
        <v>5</v>
      </c>
      <c r="E108" s="12"/>
      <c r="F108" s="12"/>
      <c r="G108" s="12"/>
      <c r="H108" s="12"/>
      <c r="I108" s="12"/>
      <c r="J108" s="2"/>
      <c r="K108" s="2"/>
    </row>
    <row r="109" spans="1:11">
      <c r="A109" s="38" t="s">
        <v>343</v>
      </c>
      <c r="B109" s="4" t="s">
        <v>5</v>
      </c>
      <c r="C109" s="60" t="s">
        <v>133</v>
      </c>
      <c r="D109" s="4" t="s">
        <v>80</v>
      </c>
      <c r="E109" s="13">
        <v>1</v>
      </c>
      <c r="F109" s="13"/>
      <c r="G109" s="13">
        <f>E109*F109</f>
        <v>0</v>
      </c>
      <c r="H109" s="13">
        <v>0.18</v>
      </c>
      <c r="I109" s="13">
        <v>0.18</v>
      </c>
      <c r="J109" s="2"/>
      <c r="K109" s="2"/>
    </row>
    <row r="110" spans="1:11">
      <c r="A110" s="38" t="s">
        <v>344</v>
      </c>
      <c r="B110" s="11" t="s">
        <v>5</v>
      </c>
      <c r="C110" s="59" t="s">
        <v>134</v>
      </c>
      <c r="D110" s="11" t="s">
        <v>5</v>
      </c>
      <c r="E110" s="12"/>
      <c r="F110" s="12"/>
      <c r="G110" s="12"/>
      <c r="H110" s="12"/>
      <c r="I110" s="12"/>
      <c r="J110" s="2"/>
      <c r="K110" s="2"/>
    </row>
    <row r="111" spans="1:11">
      <c r="A111" s="38" t="s">
        <v>345</v>
      </c>
      <c r="B111" s="11" t="s">
        <v>5</v>
      </c>
      <c r="C111" s="59" t="s">
        <v>135</v>
      </c>
      <c r="D111" s="11" t="s">
        <v>5</v>
      </c>
      <c r="E111" s="12"/>
      <c r="F111" s="12"/>
      <c r="G111" s="12"/>
      <c r="H111" s="12"/>
      <c r="I111" s="12"/>
      <c r="J111" s="2"/>
      <c r="K111" s="2"/>
    </row>
    <row r="112" spans="1:11">
      <c r="A112" s="38" t="s">
        <v>346</v>
      </c>
      <c r="B112" s="4" t="s">
        <v>136</v>
      </c>
      <c r="C112" s="60" t="s">
        <v>137</v>
      </c>
      <c r="D112" s="4" t="s">
        <v>80</v>
      </c>
      <c r="E112" s="13">
        <v>1</v>
      </c>
      <c r="F112" s="13"/>
      <c r="G112" s="13">
        <f>E112*F112</f>
        <v>0</v>
      </c>
      <c r="H112" s="13">
        <v>0</v>
      </c>
      <c r="I112" s="13">
        <v>0</v>
      </c>
      <c r="J112" s="2"/>
      <c r="K112" s="2"/>
    </row>
    <row r="113" spans="1:11">
      <c r="A113" s="38" t="s">
        <v>347</v>
      </c>
      <c r="B113" s="11" t="s">
        <v>5</v>
      </c>
      <c r="C113" s="59" t="s">
        <v>138</v>
      </c>
      <c r="D113" s="11" t="s">
        <v>5</v>
      </c>
      <c r="E113" s="12"/>
      <c r="F113" s="12"/>
      <c r="G113" s="12"/>
      <c r="H113" s="12"/>
      <c r="I113" s="12"/>
      <c r="J113" s="2"/>
      <c r="K113" s="2"/>
    </row>
    <row r="114" spans="1:11">
      <c r="A114" s="38" t="s">
        <v>348</v>
      </c>
      <c r="B114" s="4" t="s">
        <v>139</v>
      </c>
      <c r="C114" s="60" t="s">
        <v>140</v>
      </c>
      <c r="D114" s="4" t="s">
        <v>80</v>
      </c>
      <c r="E114" s="13">
        <v>10</v>
      </c>
      <c r="F114" s="13"/>
      <c r="G114" s="13">
        <f>E114*F114</f>
        <v>0</v>
      </c>
      <c r="H114" s="13">
        <v>1.1299999999999999</v>
      </c>
      <c r="I114" s="13">
        <v>11.3</v>
      </c>
      <c r="J114" s="2"/>
      <c r="K114" s="2"/>
    </row>
    <row r="115" spans="1:11">
      <c r="A115" s="38" t="s">
        <v>349</v>
      </c>
      <c r="B115" s="4" t="s">
        <v>5</v>
      </c>
      <c r="C115" s="60" t="s">
        <v>5</v>
      </c>
      <c r="D115" s="4" t="s">
        <v>5</v>
      </c>
      <c r="E115" s="13"/>
      <c r="F115" s="13"/>
      <c r="G115" s="13"/>
      <c r="H115" s="13"/>
      <c r="I115" s="13"/>
      <c r="J115" s="2"/>
      <c r="K115" s="2"/>
    </row>
    <row r="116" spans="1:11">
      <c r="A116" s="38" t="s">
        <v>350</v>
      </c>
      <c r="B116" s="11" t="s">
        <v>5</v>
      </c>
      <c r="C116" s="59" t="s">
        <v>141</v>
      </c>
      <c r="D116" s="11" t="s">
        <v>5</v>
      </c>
      <c r="E116" s="12"/>
      <c r="F116" s="12"/>
      <c r="G116" s="12"/>
      <c r="H116" s="12"/>
      <c r="I116" s="12"/>
      <c r="J116" s="2"/>
      <c r="K116" s="2"/>
    </row>
    <row r="117" spans="1:11">
      <c r="A117" s="38" t="s">
        <v>351</v>
      </c>
      <c r="B117" s="4" t="s">
        <v>142</v>
      </c>
      <c r="C117" s="60" t="s">
        <v>110</v>
      </c>
      <c r="D117" s="4" t="s">
        <v>111</v>
      </c>
      <c r="E117" s="13">
        <v>1.2</v>
      </c>
      <c r="F117" s="13"/>
      <c r="G117" s="13">
        <f>E117*F117</f>
        <v>0</v>
      </c>
      <c r="H117" s="13">
        <v>0</v>
      </c>
      <c r="I117" s="13">
        <v>0</v>
      </c>
      <c r="J117" s="2"/>
      <c r="K117" s="2"/>
    </row>
    <row r="118" spans="1:11">
      <c r="A118" s="38" t="s">
        <v>352</v>
      </c>
      <c r="B118" s="7" t="s">
        <v>5</v>
      </c>
      <c r="C118" s="57" t="s">
        <v>143</v>
      </c>
      <c r="D118" s="7" t="s">
        <v>5</v>
      </c>
      <c r="E118" s="8"/>
      <c r="F118" s="8"/>
      <c r="G118" s="8">
        <f>SUM(G95:G117)</f>
        <v>0</v>
      </c>
      <c r="H118" s="8"/>
      <c r="I118" s="8">
        <v>49.28</v>
      </c>
      <c r="J118" s="2"/>
      <c r="K118" s="2"/>
    </row>
    <row r="119" spans="1:11">
      <c r="A119" s="38" t="s">
        <v>353</v>
      </c>
      <c r="B119" s="4" t="s">
        <v>5</v>
      </c>
      <c r="C119" s="60" t="s">
        <v>5</v>
      </c>
      <c r="D119" s="4" t="s">
        <v>5</v>
      </c>
      <c r="E119" s="13"/>
      <c r="F119" s="13"/>
      <c r="G119" s="13"/>
      <c r="H119" s="13"/>
      <c r="I119" s="13"/>
      <c r="J119" s="2"/>
      <c r="K119" s="2"/>
    </row>
    <row r="120" spans="1:11">
      <c r="A120" s="38" t="s">
        <v>354</v>
      </c>
      <c r="B120" s="7" t="s">
        <v>5</v>
      </c>
      <c r="C120" s="57" t="s">
        <v>144</v>
      </c>
      <c r="D120" s="7" t="s">
        <v>5</v>
      </c>
      <c r="E120" s="8"/>
      <c r="F120" s="8"/>
      <c r="G120" s="8"/>
      <c r="H120" s="8"/>
      <c r="I120" s="8"/>
      <c r="J120" s="2"/>
      <c r="K120" s="2"/>
    </row>
    <row r="121" spans="1:11">
      <c r="A121" s="38" t="s">
        <v>355</v>
      </c>
      <c r="B121" s="11" t="s">
        <v>5</v>
      </c>
      <c r="C121" s="59" t="s">
        <v>145</v>
      </c>
      <c r="D121" s="11" t="s">
        <v>5</v>
      </c>
      <c r="E121" s="12"/>
      <c r="F121" s="12"/>
      <c r="G121" s="12"/>
      <c r="H121" s="12"/>
      <c r="I121" s="12"/>
      <c r="J121" s="2"/>
      <c r="K121" s="2"/>
    </row>
    <row r="122" spans="1:11">
      <c r="A122" s="38" t="s">
        <v>356</v>
      </c>
      <c r="B122" s="11" t="s">
        <v>5</v>
      </c>
      <c r="C122" s="59" t="s">
        <v>146</v>
      </c>
      <c r="D122" s="11" t="s">
        <v>5</v>
      </c>
      <c r="E122" s="12"/>
      <c r="F122" s="12"/>
      <c r="G122" s="12"/>
      <c r="H122" s="12"/>
      <c r="I122" s="12"/>
      <c r="J122" s="2"/>
      <c r="K122" s="2"/>
    </row>
    <row r="123" spans="1:11">
      <c r="A123" s="38" t="s">
        <v>357</v>
      </c>
      <c r="B123" s="11" t="s">
        <v>5</v>
      </c>
      <c r="C123" s="59" t="s">
        <v>147</v>
      </c>
      <c r="D123" s="11" t="s">
        <v>5</v>
      </c>
      <c r="E123" s="12"/>
      <c r="F123" s="12"/>
      <c r="G123" s="12"/>
      <c r="H123" s="12"/>
      <c r="I123" s="12"/>
      <c r="J123" s="2"/>
      <c r="K123" s="2"/>
    </row>
    <row r="124" spans="1:11">
      <c r="A124" s="38" t="s">
        <v>358</v>
      </c>
      <c r="B124" s="11" t="s">
        <v>5</v>
      </c>
      <c r="C124" s="59" t="s">
        <v>148</v>
      </c>
      <c r="D124" s="11" t="s">
        <v>5</v>
      </c>
      <c r="E124" s="12"/>
      <c r="F124" s="12"/>
      <c r="G124" s="12"/>
      <c r="H124" s="12"/>
      <c r="I124" s="12"/>
      <c r="J124" s="2"/>
      <c r="K124" s="2"/>
    </row>
    <row r="125" spans="1:11" ht="34.5">
      <c r="A125" s="38" t="s">
        <v>359</v>
      </c>
      <c r="B125" s="4" t="s">
        <v>5</v>
      </c>
      <c r="C125" s="60" t="s">
        <v>426</v>
      </c>
      <c r="D125" s="4"/>
      <c r="E125" s="13"/>
      <c r="F125" s="13"/>
      <c r="G125" s="13"/>
      <c r="H125" s="14"/>
      <c r="I125" s="13">
        <v>0</v>
      </c>
      <c r="J125" s="2"/>
      <c r="K125" s="2"/>
    </row>
    <row r="126" spans="1:11" ht="34.5">
      <c r="A126" s="38" t="s">
        <v>360</v>
      </c>
      <c r="B126" s="4" t="s">
        <v>5</v>
      </c>
      <c r="C126" s="60" t="s">
        <v>427</v>
      </c>
      <c r="D126" s="4" t="s">
        <v>80</v>
      </c>
      <c r="E126" s="13">
        <v>3</v>
      </c>
      <c r="F126" s="13"/>
      <c r="G126" s="13">
        <f>E126*F126</f>
        <v>0</v>
      </c>
      <c r="H126" s="14"/>
      <c r="I126" s="13">
        <v>0</v>
      </c>
      <c r="J126" s="2"/>
      <c r="K126" s="2"/>
    </row>
    <row r="127" spans="1:11">
      <c r="A127" s="38" t="s">
        <v>361</v>
      </c>
      <c r="B127" s="11" t="s">
        <v>5</v>
      </c>
      <c r="C127" s="59" t="s">
        <v>150</v>
      </c>
      <c r="D127" s="11" t="s">
        <v>5</v>
      </c>
      <c r="E127" s="12"/>
      <c r="F127" s="12"/>
      <c r="G127" s="12"/>
      <c r="H127" s="12"/>
      <c r="I127" s="12"/>
      <c r="J127" s="2"/>
      <c r="K127" s="2"/>
    </row>
    <row r="128" spans="1:11">
      <c r="A128" s="38" t="s">
        <v>362</v>
      </c>
      <c r="B128" s="4" t="s">
        <v>151</v>
      </c>
      <c r="C128" s="60" t="s">
        <v>152</v>
      </c>
      <c r="D128" s="4" t="s">
        <v>80</v>
      </c>
      <c r="E128" s="13">
        <v>3</v>
      </c>
      <c r="F128" s="13"/>
      <c r="G128" s="13">
        <f>E128*F128</f>
        <v>0</v>
      </c>
      <c r="H128" s="13">
        <v>0.03</v>
      </c>
      <c r="I128" s="13">
        <v>0.09</v>
      </c>
      <c r="J128" s="2"/>
      <c r="K128" s="2"/>
    </row>
    <row r="129" spans="1:11">
      <c r="A129" s="38" t="s">
        <v>363</v>
      </c>
      <c r="B129" s="11" t="s">
        <v>5</v>
      </c>
      <c r="C129" s="59" t="s">
        <v>153</v>
      </c>
      <c r="D129" s="11" t="s">
        <v>5</v>
      </c>
      <c r="E129" s="12"/>
      <c r="F129" s="12"/>
      <c r="G129" s="12"/>
      <c r="H129" s="12"/>
      <c r="I129" s="12"/>
      <c r="J129" s="2"/>
      <c r="K129" s="2"/>
    </row>
    <row r="130" spans="1:11">
      <c r="A130" s="38" t="s">
        <v>364</v>
      </c>
      <c r="B130" s="11" t="s">
        <v>5</v>
      </c>
      <c r="C130" s="59" t="s">
        <v>154</v>
      </c>
      <c r="D130" s="11" t="s">
        <v>5</v>
      </c>
      <c r="E130" s="12"/>
      <c r="F130" s="12"/>
      <c r="G130" s="12"/>
      <c r="H130" s="12"/>
      <c r="I130" s="12"/>
      <c r="J130" s="2"/>
      <c r="K130" s="2"/>
    </row>
    <row r="131" spans="1:11">
      <c r="A131" s="38" t="s">
        <v>365</v>
      </c>
      <c r="B131" s="4" t="s">
        <v>5</v>
      </c>
      <c r="C131" s="60" t="s">
        <v>155</v>
      </c>
      <c r="D131" s="4" t="s">
        <v>80</v>
      </c>
      <c r="E131" s="13">
        <v>1</v>
      </c>
      <c r="F131" s="13"/>
      <c r="G131" s="13">
        <f>E131*F131</f>
        <v>0</v>
      </c>
      <c r="H131" s="13">
        <v>0</v>
      </c>
      <c r="I131" s="13">
        <v>0</v>
      </c>
      <c r="J131" s="2"/>
      <c r="K131" s="2"/>
    </row>
    <row r="132" spans="1:11">
      <c r="A132" s="38" t="s">
        <v>366</v>
      </c>
      <c r="B132" s="11" t="s">
        <v>5</v>
      </c>
      <c r="C132" s="59" t="s">
        <v>156</v>
      </c>
      <c r="D132" s="11" t="s">
        <v>5</v>
      </c>
      <c r="E132" s="12"/>
      <c r="F132" s="12"/>
      <c r="G132" s="12"/>
      <c r="H132" s="12"/>
      <c r="I132" s="12"/>
      <c r="J132" s="2"/>
      <c r="K132" s="2"/>
    </row>
    <row r="133" spans="1:11">
      <c r="A133" s="38" t="s">
        <v>367</v>
      </c>
      <c r="B133" s="4" t="s">
        <v>5</v>
      </c>
      <c r="C133" s="60" t="s">
        <v>157</v>
      </c>
      <c r="D133" s="4" t="s">
        <v>80</v>
      </c>
      <c r="E133" s="13">
        <v>1</v>
      </c>
      <c r="F133" s="13"/>
      <c r="G133" s="13">
        <f>E133*F133</f>
        <v>0</v>
      </c>
      <c r="H133" s="13">
        <v>0</v>
      </c>
      <c r="I133" s="13">
        <v>0</v>
      </c>
      <c r="J133" s="2"/>
      <c r="K133" s="2"/>
    </row>
    <row r="134" spans="1:11">
      <c r="A134" s="38" t="s">
        <v>368</v>
      </c>
      <c r="B134" s="4" t="s">
        <v>5</v>
      </c>
      <c r="C134" s="60" t="s">
        <v>5</v>
      </c>
      <c r="D134" s="4" t="s">
        <v>5</v>
      </c>
      <c r="E134" s="13"/>
      <c r="F134" s="13"/>
      <c r="G134" s="13"/>
      <c r="H134" s="13"/>
      <c r="I134" s="13"/>
      <c r="J134" s="2"/>
      <c r="K134" s="2"/>
    </row>
    <row r="135" spans="1:11">
      <c r="A135" s="38" t="s">
        <v>369</v>
      </c>
      <c r="B135" s="11" t="s">
        <v>5</v>
      </c>
      <c r="C135" s="59" t="s">
        <v>158</v>
      </c>
      <c r="D135" s="11" t="s">
        <v>5</v>
      </c>
      <c r="E135" s="12"/>
      <c r="F135" s="12"/>
      <c r="G135" s="12"/>
      <c r="H135" s="12"/>
      <c r="I135" s="12"/>
      <c r="J135" s="2"/>
      <c r="K135" s="2"/>
    </row>
    <row r="136" spans="1:11">
      <c r="A136" s="38" t="s">
        <v>370</v>
      </c>
      <c r="B136" s="4" t="s">
        <v>159</v>
      </c>
      <c r="C136" s="60" t="s">
        <v>110</v>
      </c>
      <c r="D136" s="4" t="s">
        <v>111</v>
      </c>
      <c r="E136" s="13">
        <v>0.72</v>
      </c>
      <c r="F136" s="13"/>
      <c r="G136" s="13">
        <f>E136*F136</f>
        <v>0</v>
      </c>
      <c r="H136" s="13">
        <v>0</v>
      </c>
      <c r="I136" s="13">
        <v>0</v>
      </c>
      <c r="J136" s="2"/>
      <c r="K136" s="2"/>
    </row>
    <row r="137" spans="1:11">
      <c r="A137" s="38" t="s">
        <v>371</v>
      </c>
      <c r="B137" s="7" t="s">
        <v>5</v>
      </c>
      <c r="C137" s="57" t="s">
        <v>160</v>
      </c>
      <c r="D137" s="7" t="s">
        <v>5</v>
      </c>
      <c r="E137" s="8"/>
      <c r="F137" s="8"/>
      <c r="G137" s="8">
        <f>SUM(G121:G136)</f>
        <v>0</v>
      </c>
      <c r="H137" s="8"/>
      <c r="I137" s="8">
        <v>0.09</v>
      </c>
      <c r="J137" s="2"/>
      <c r="K137" s="2"/>
    </row>
    <row r="138" spans="1:11">
      <c r="A138" s="38" t="s">
        <v>372</v>
      </c>
      <c r="B138" s="4" t="s">
        <v>5</v>
      </c>
      <c r="C138" s="60" t="s">
        <v>5</v>
      </c>
      <c r="D138" s="4" t="s">
        <v>5</v>
      </c>
      <c r="E138" s="13"/>
      <c r="F138" s="13"/>
      <c r="G138" s="13"/>
      <c r="H138" s="13"/>
      <c r="I138" s="13"/>
      <c r="J138" s="2"/>
      <c r="K138" s="2"/>
    </row>
    <row r="139" spans="1:11">
      <c r="A139" s="38" t="s">
        <v>373</v>
      </c>
      <c r="B139" s="7" t="s">
        <v>5</v>
      </c>
      <c r="C139" s="57" t="s">
        <v>161</v>
      </c>
      <c r="D139" s="7" t="s">
        <v>5</v>
      </c>
      <c r="E139" s="8"/>
      <c r="F139" s="8"/>
      <c r="G139" s="8"/>
      <c r="H139" s="8"/>
      <c r="I139" s="8"/>
      <c r="J139" s="2"/>
      <c r="K139" s="2"/>
    </row>
    <row r="140" spans="1:11">
      <c r="A140" s="38" t="s">
        <v>374</v>
      </c>
      <c r="B140" s="15" t="s">
        <v>5</v>
      </c>
      <c r="C140" s="61" t="s">
        <v>162</v>
      </c>
      <c r="D140" s="15" t="s">
        <v>5</v>
      </c>
      <c r="E140" s="16"/>
      <c r="F140" s="16"/>
      <c r="G140" s="16"/>
      <c r="H140" s="16"/>
      <c r="I140" s="16"/>
      <c r="J140" s="2"/>
      <c r="K140" s="2"/>
    </row>
    <row r="141" spans="1:11">
      <c r="A141" s="38" t="s">
        <v>375</v>
      </c>
      <c r="B141" s="11" t="s">
        <v>5</v>
      </c>
      <c r="C141" s="59" t="s">
        <v>163</v>
      </c>
      <c r="D141" s="11" t="s">
        <v>5</v>
      </c>
      <c r="E141" s="12"/>
      <c r="F141" s="12"/>
      <c r="G141" s="12"/>
      <c r="H141" s="12"/>
      <c r="I141" s="12"/>
      <c r="J141" s="2"/>
      <c r="K141" s="2"/>
    </row>
    <row r="142" spans="1:11">
      <c r="A142" s="38" t="s">
        <v>376</v>
      </c>
      <c r="B142" s="4" t="s">
        <v>5</v>
      </c>
      <c r="C142" s="60" t="s">
        <v>164</v>
      </c>
      <c r="D142" s="4" t="s">
        <v>80</v>
      </c>
      <c r="E142" s="13">
        <v>1</v>
      </c>
      <c r="F142" s="13"/>
      <c r="G142" s="13">
        <f>E142*F142</f>
        <v>0</v>
      </c>
      <c r="H142" s="13">
        <v>13</v>
      </c>
      <c r="I142" s="13">
        <v>13</v>
      </c>
      <c r="J142" s="2"/>
      <c r="K142" s="2"/>
    </row>
    <row r="143" spans="1:11">
      <c r="A143" s="38" t="s">
        <v>377</v>
      </c>
      <c r="B143" s="11" t="s">
        <v>5</v>
      </c>
      <c r="C143" s="59" t="s">
        <v>165</v>
      </c>
      <c r="D143" s="11" t="s">
        <v>5</v>
      </c>
      <c r="E143" s="12"/>
      <c r="F143" s="12"/>
      <c r="G143" s="12"/>
      <c r="H143" s="12"/>
      <c r="I143" s="12"/>
      <c r="J143" s="2"/>
      <c r="K143" s="2"/>
    </row>
    <row r="144" spans="1:11">
      <c r="A144" s="38" t="s">
        <v>378</v>
      </c>
      <c r="B144" s="4" t="s">
        <v>5</v>
      </c>
      <c r="C144" s="60" t="s">
        <v>166</v>
      </c>
      <c r="D144" s="4" t="s">
        <v>80</v>
      </c>
      <c r="E144" s="13">
        <v>1</v>
      </c>
      <c r="F144" s="13"/>
      <c r="G144" s="13">
        <f>E144*F144</f>
        <v>0</v>
      </c>
      <c r="H144" s="13">
        <v>0</v>
      </c>
      <c r="I144" s="13">
        <v>0</v>
      </c>
      <c r="J144" s="2"/>
      <c r="K144" s="2"/>
    </row>
    <row r="145" spans="1:11">
      <c r="A145" s="38" t="s">
        <v>379</v>
      </c>
      <c r="B145" s="4" t="s">
        <v>5</v>
      </c>
      <c r="C145" s="60" t="s">
        <v>167</v>
      </c>
      <c r="D145" s="4" t="s">
        <v>80</v>
      </c>
      <c r="E145" s="13">
        <v>1</v>
      </c>
      <c r="F145" s="13"/>
      <c r="G145" s="13">
        <f t="shared" ref="G145:G146" si="5">E145*F145</f>
        <v>0</v>
      </c>
      <c r="H145" s="13">
        <v>0</v>
      </c>
      <c r="I145" s="13">
        <v>0</v>
      </c>
      <c r="J145" s="2"/>
      <c r="K145" s="2"/>
    </row>
    <row r="146" spans="1:11">
      <c r="A146" s="38" t="s">
        <v>380</v>
      </c>
      <c r="B146" s="4" t="s">
        <v>5</v>
      </c>
      <c r="C146" s="60" t="s">
        <v>168</v>
      </c>
      <c r="D146" s="4" t="s">
        <v>80</v>
      </c>
      <c r="E146" s="13">
        <v>1</v>
      </c>
      <c r="F146" s="13"/>
      <c r="G146" s="13">
        <f t="shared" si="5"/>
        <v>0</v>
      </c>
      <c r="H146" s="13">
        <v>0</v>
      </c>
      <c r="I146" s="13">
        <v>0</v>
      </c>
      <c r="J146" s="2"/>
      <c r="K146" s="2"/>
    </row>
    <row r="147" spans="1:11">
      <c r="A147" s="38" t="s">
        <v>381</v>
      </c>
      <c r="B147" s="11" t="s">
        <v>5</v>
      </c>
      <c r="C147" s="59" t="s">
        <v>169</v>
      </c>
      <c r="D147" s="11" t="s">
        <v>5</v>
      </c>
      <c r="E147" s="12"/>
      <c r="F147" s="12"/>
      <c r="G147" s="12"/>
      <c r="H147" s="12"/>
      <c r="I147" s="12"/>
      <c r="J147" s="2"/>
      <c r="K147" s="2"/>
    </row>
    <row r="148" spans="1:11">
      <c r="A148" s="38" t="s">
        <v>382</v>
      </c>
      <c r="B148" s="4" t="s">
        <v>5</v>
      </c>
      <c r="C148" s="60" t="s">
        <v>170</v>
      </c>
      <c r="D148" s="4" t="s">
        <v>80</v>
      </c>
      <c r="E148" s="13">
        <v>1</v>
      </c>
      <c r="F148" s="13"/>
      <c r="G148" s="13">
        <f>E148*F148</f>
        <v>0</v>
      </c>
      <c r="H148" s="13">
        <v>0</v>
      </c>
      <c r="I148" s="13">
        <v>0</v>
      </c>
      <c r="J148" s="2"/>
      <c r="K148" s="2"/>
    </row>
    <row r="149" spans="1:11">
      <c r="A149" s="38" t="s">
        <v>383</v>
      </c>
      <c r="B149" s="11" t="s">
        <v>5</v>
      </c>
      <c r="C149" s="59" t="s">
        <v>171</v>
      </c>
      <c r="D149" s="11" t="s">
        <v>5</v>
      </c>
      <c r="E149" s="12"/>
      <c r="F149" s="12"/>
      <c r="G149" s="12"/>
      <c r="H149" s="12"/>
      <c r="I149" s="12"/>
      <c r="J149" s="2"/>
      <c r="K149" s="2"/>
    </row>
    <row r="150" spans="1:11">
      <c r="A150" s="38" t="s">
        <v>384</v>
      </c>
      <c r="B150" s="4" t="s">
        <v>5</v>
      </c>
      <c r="C150" s="60" t="s">
        <v>172</v>
      </c>
      <c r="D150" s="4" t="s">
        <v>80</v>
      </c>
      <c r="E150" s="13">
        <v>1</v>
      </c>
      <c r="F150" s="13"/>
      <c r="G150" s="13">
        <f>E150*F150</f>
        <v>0</v>
      </c>
      <c r="H150" s="13">
        <v>0</v>
      </c>
      <c r="I150" s="13">
        <v>0</v>
      </c>
      <c r="J150" s="2"/>
      <c r="K150" s="2"/>
    </row>
    <row r="151" spans="1:11">
      <c r="A151" s="38" t="s">
        <v>385</v>
      </c>
      <c r="B151" s="11" t="s">
        <v>5</v>
      </c>
      <c r="C151" s="59" t="s">
        <v>173</v>
      </c>
      <c r="D151" s="11" t="s">
        <v>5</v>
      </c>
      <c r="E151" s="12"/>
      <c r="F151" s="12"/>
      <c r="G151" s="12"/>
      <c r="H151" s="12"/>
      <c r="I151" s="12"/>
      <c r="J151" s="2"/>
      <c r="K151" s="2"/>
    </row>
    <row r="152" spans="1:11">
      <c r="A152" s="38" t="s">
        <v>386</v>
      </c>
      <c r="B152" s="4" t="s">
        <v>174</v>
      </c>
      <c r="C152" s="60" t="s">
        <v>175</v>
      </c>
      <c r="D152" s="4" t="s">
        <v>80</v>
      </c>
      <c r="E152" s="13">
        <v>1</v>
      </c>
      <c r="F152" s="13"/>
      <c r="G152" s="13">
        <f>E152*F152</f>
        <v>0</v>
      </c>
      <c r="H152" s="13">
        <v>1.41</v>
      </c>
      <c r="I152" s="13">
        <v>1.41</v>
      </c>
      <c r="J152" s="2"/>
      <c r="K152" s="2"/>
    </row>
    <row r="153" spans="1:11">
      <c r="A153" s="38" t="s">
        <v>387</v>
      </c>
      <c r="B153" s="11" t="s">
        <v>5</v>
      </c>
      <c r="C153" s="59" t="s">
        <v>176</v>
      </c>
      <c r="D153" s="11" t="s">
        <v>5</v>
      </c>
      <c r="E153" s="12"/>
      <c r="F153" s="12"/>
      <c r="G153" s="12"/>
      <c r="H153" s="12"/>
      <c r="I153" s="12"/>
      <c r="J153" s="2"/>
      <c r="K153" s="2"/>
    </row>
    <row r="154" spans="1:11">
      <c r="A154" s="38" t="s">
        <v>388</v>
      </c>
      <c r="B154" s="4" t="s">
        <v>177</v>
      </c>
      <c r="C154" s="60" t="s">
        <v>178</v>
      </c>
      <c r="D154" s="4" t="s">
        <v>80</v>
      </c>
      <c r="E154" s="13">
        <v>1</v>
      </c>
      <c r="F154" s="13"/>
      <c r="G154" s="13">
        <f>E154*F154</f>
        <v>0</v>
      </c>
      <c r="H154" s="13">
        <v>0.04</v>
      </c>
      <c r="I154" s="13">
        <v>0.04</v>
      </c>
      <c r="J154" s="2"/>
      <c r="K154" s="2"/>
    </row>
    <row r="155" spans="1:11">
      <c r="A155" s="38" t="s">
        <v>389</v>
      </c>
      <c r="B155" s="11" t="s">
        <v>5</v>
      </c>
      <c r="C155" s="59" t="s">
        <v>179</v>
      </c>
      <c r="D155" s="11" t="s">
        <v>5</v>
      </c>
      <c r="E155" s="12"/>
      <c r="F155" s="12"/>
      <c r="G155" s="12"/>
      <c r="H155" s="12"/>
      <c r="I155" s="12"/>
      <c r="J155" s="2"/>
      <c r="K155" s="2"/>
    </row>
    <row r="156" spans="1:11">
      <c r="A156" s="38" t="s">
        <v>390</v>
      </c>
      <c r="B156" s="4" t="s">
        <v>180</v>
      </c>
      <c r="C156" s="60" t="s">
        <v>181</v>
      </c>
      <c r="D156" s="4" t="s">
        <v>80</v>
      </c>
      <c r="E156" s="13">
        <v>1</v>
      </c>
      <c r="F156" s="13"/>
      <c r="G156" s="13">
        <f>E156*F156</f>
        <v>0</v>
      </c>
      <c r="H156" s="13">
        <v>0.08</v>
      </c>
      <c r="I156" s="13">
        <v>0.08</v>
      </c>
      <c r="J156" s="2"/>
      <c r="K156" s="2"/>
    </row>
    <row r="157" spans="1:11">
      <c r="A157" s="38" t="s">
        <v>391</v>
      </c>
      <c r="B157" s="4" t="s">
        <v>5</v>
      </c>
      <c r="C157" s="60" t="s">
        <v>5</v>
      </c>
      <c r="D157" s="4" t="s">
        <v>5</v>
      </c>
      <c r="E157" s="13"/>
      <c r="F157" s="13"/>
      <c r="G157" s="13"/>
      <c r="H157" s="13"/>
      <c r="I157" s="13"/>
      <c r="J157" s="2"/>
      <c r="K157" s="2"/>
    </row>
    <row r="158" spans="1:11">
      <c r="A158" s="38" t="s">
        <v>392</v>
      </c>
      <c r="B158" s="11" t="s">
        <v>5</v>
      </c>
      <c r="C158" s="59" t="s">
        <v>182</v>
      </c>
      <c r="D158" s="11" t="s">
        <v>5</v>
      </c>
      <c r="E158" s="12"/>
      <c r="F158" s="12"/>
      <c r="G158" s="12"/>
      <c r="H158" s="12"/>
      <c r="I158" s="12"/>
      <c r="J158" s="2"/>
      <c r="K158" s="2"/>
    </row>
    <row r="159" spans="1:11">
      <c r="A159" s="38" t="s">
        <v>393</v>
      </c>
      <c r="B159" s="4" t="s">
        <v>183</v>
      </c>
      <c r="C159" s="60" t="s">
        <v>110</v>
      </c>
      <c r="D159" s="4" t="s">
        <v>111</v>
      </c>
      <c r="E159" s="13">
        <v>0.28999999999999998</v>
      </c>
      <c r="F159" s="13"/>
      <c r="G159" s="13">
        <f>E159*F159</f>
        <v>0</v>
      </c>
      <c r="H159" s="13">
        <v>0</v>
      </c>
      <c r="I159" s="13">
        <v>0</v>
      </c>
      <c r="J159" s="2"/>
      <c r="K159" s="2"/>
    </row>
    <row r="160" spans="1:11">
      <c r="A160" s="38" t="s">
        <v>394</v>
      </c>
      <c r="B160" s="7" t="s">
        <v>5</v>
      </c>
      <c r="C160" s="57" t="s">
        <v>184</v>
      </c>
      <c r="D160" s="7" t="s">
        <v>5</v>
      </c>
      <c r="E160" s="8"/>
      <c r="F160" s="8"/>
      <c r="G160" s="8">
        <f>SUM(G141:G159)</f>
        <v>0</v>
      </c>
      <c r="H160" s="8"/>
      <c r="I160" s="8">
        <v>14.53</v>
      </c>
      <c r="J160" s="2"/>
      <c r="K160" s="2"/>
    </row>
    <row r="161" spans="1:11">
      <c r="A161" s="38" t="s">
        <v>395</v>
      </c>
      <c r="B161" s="4" t="s">
        <v>5</v>
      </c>
      <c r="C161" s="60" t="s">
        <v>5</v>
      </c>
      <c r="D161" s="4" t="s">
        <v>5</v>
      </c>
      <c r="E161" s="13"/>
      <c r="F161" s="13"/>
      <c r="G161" s="13"/>
      <c r="H161" s="13"/>
      <c r="I161" s="13"/>
      <c r="J161" s="2"/>
      <c r="K161" s="2"/>
    </row>
    <row r="162" spans="1:11">
      <c r="A162" s="38" t="s">
        <v>396</v>
      </c>
      <c r="B162" s="7" t="s">
        <v>5</v>
      </c>
      <c r="C162" s="57" t="s">
        <v>185</v>
      </c>
      <c r="D162" s="7" t="s">
        <v>5</v>
      </c>
      <c r="E162" s="8"/>
      <c r="F162" s="8"/>
      <c r="G162" s="8"/>
      <c r="H162" s="8"/>
      <c r="I162" s="8"/>
      <c r="J162" s="2"/>
      <c r="K162" s="2"/>
    </row>
    <row r="163" spans="1:11">
      <c r="A163" s="38" t="s">
        <v>397</v>
      </c>
      <c r="B163" s="11" t="s">
        <v>5</v>
      </c>
      <c r="C163" s="59" t="s">
        <v>186</v>
      </c>
      <c r="D163" s="11" t="s">
        <v>5</v>
      </c>
      <c r="E163" s="12"/>
      <c r="F163" s="12"/>
      <c r="G163" s="12"/>
      <c r="H163" s="12"/>
      <c r="I163" s="12"/>
      <c r="J163" s="2"/>
      <c r="K163" s="2"/>
    </row>
    <row r="164" spans="1:11">
      <c r="A164" s="38" t="s">
        <v>398</v>
      </c>
      <c r="B164" s="4" t="s">
        <v>5</v>
      </c>
      <c r="C164" s="60" t="s">
        <v>440</v>
      </c>
      <c r="D164" s="4" t="s">
        <v>187</v>
      </c>
      <c r="E164" s="13">
        <v>15</v>
      </c>
      <c r="F164" s="13"/>
      <c r="G164" s="13">
        <f>E164*F164</f>
        <v>0</v>
      </c>
      <c r="H164" s="13">
        <v>1</v>
      </c>
      <c r="I164" s="13">
        <v>15</v>
      </c>
      <c r="J164" s="2"/>
      <c r="K164" s="2"/>
    </row>
    <row r="165" spans="1:11">
      <c r="A165" s="38" t="s">
        <v>399</v>
      </c>
      <c r="B165" s="11" t="s">
        <v>5</v>
      </c>
      <c r="C165" s="59" t="s">
        <v>188</v>
      </c>
      <c r="D165" s="11" t="s">
        <v>5</v>
      </c>
      <c r="E165" s="12"/>
      <c r="F165" s="12"/>
      <c r="G165" s="12"/>
      <c r="H165" s="12"/>
      <c r="I165" s="12"/>
      <c r="J165" s="2"/>
      <c r="K165" s="2"/>
    </row>
    <row r="166" spans="1:11">
      <c r="A166" s="38" t="s">
        <v>400</v>
      </c>
      <c r="B166" s="4" t="s">
        <v>5</v>
      </c>
      <c r="C166" s="60" t="s">
        <v>441</v>
      </c>
      <c r="D166" s="4" t="s">
        <v>187</v>
      </c>
      <c r="E166" s="13">
        <v>15</v>
      </c>
      <c r="F166" s="13"/>
      <c r="G166" s="13">
        <f>E166*F166</f>
        <v>0</v>
      </c>
      <c r="H166" s="13">
        <v>0</v>
      </c>
      <c r="I166" s="13">
        <v>0</v>
      </c>
      <c r="J166" s="2"/>
      <c r="K166" s="2"/>
    </row>
    <row r="167" spans="1:11">
      <c r="A167" s="38" t="s">
        <v>401</v>
      </c>
      <c r="B167" s="4" t="s">
        <v>5</v>
      </c>
      <c r="C167" s="60" t="s">
        <v>5</v>
      </c>
      <c r="D167" s="4" t="s">
        <v>5</v>
      </c>
      <c r="E167" s="13"/>
      <c r="F167" s="13"/>
      <c r="G167" s="13"/>
      <c r="H167" s="13"/>
      <c r="I167" s="13"/>
      <c r="J167" s="2"/>
      <c r="K167" s="2"/>
    </row>
    <row r="168" spans="1:11">
      <c r="A168" s="38" t="s">
        <v>402</v>
      </c>
      <c r="B168" s="11" t="s">
        <v>5</v>
      </c>
      <c r="C168" s="59" t="s">
        <v>189</v>
      </c>
      <c r="D168" s="11" t="s">
        <v>5</v>
      </c>
      <c r="E168" s="12"/>
      <c r="F168" s="12"/>
      <c r="G168" s="12"/>
      <c r="H168" s="12"/>
      <c r="I168" s="12"/>
      <c r="J168" s="2"/>
      <c r="K168" s="2"/>
    </row>
    <row r="169" spans="1:11">
      <c r="A169" s="38" t="s">
        <v>403</v>
      </c>
      <c r="B169" s="4" t="s">
        <v>190</v>
      </c>
      <c r="C169" s="60" t="s">
        <v>110</v>
      </c>
      <c r="D169" s="4" t="s">
        <v>111</v>
      </c>
      <c r="E169" s="13">
        <v>1.8</v>
      </c>
      <c r="F169" s="13"/>
      <c r="G169" s="13">
        <f>E169*F169</f>
        <v>0</v>
      </c>
      <c r="H169" s="13">
        <v>0</v>
      </c>
      <c r="I169" s="13">
        <v>0</v>
      </c>
      <c r="J169" s="2"/>
      <c r="K169" s="2"/>
    </row>
    <row r="170" spans="1:11">
      <c r="A170" s="38" t="s">
        <v>404</v>
      </c>
      <c r="B170" s="7" t="s">
        <v>5</v>
      </c>
      <c r="C170" s="57" t="s">
        <v>191</v>
      </c>
      <c r="D170" s="7" t="s">
        <v>5</v>
      </c>
      <c r="E170" s="8"/>
      <c r="F170" s="8"/>
      <c r="G170" s="8">
        <f>SUM(G163:G169)</f>
        <v>0</v>
      </c>
      <c r="H170" s="8"/>
      <c r="I170" s="8">
        <v>15</v>
      </c>
      <c r="J170" s="2"/>
      <c r="K170" s="2"/>
    </row>
    <row r="171" spans="1:11">
      <c r="A171" s="38" t="s">
        <v>405</v>
      </c>
      <c r="B171" s="4" t="s">
        <v>5</v>
      </c>
      <c r="C171" s="60" t="s">
        <v>5</v>
      </c>
      <c r="D171" s="4" t="s">
        <v>5</v>
      </c>
      <c r="E171" s="13"/>
      <c r="F171" s="13"/>
      <c r="G171" s="13"/>
      <c r="H171" s="13"/>
      <c r="I171" s="13"/>
      <c r="J171" s="2"/>
      <c r="K171" s="2"/>
    </row>
    <row r="172" spans="1:11">
      <c r="A172" s="38" t="s">
        <v>406</v>
      </c>
      <c r="B172" s="7" t="s">
        <v>5</v>
      </c>
      <c r="C172" s="57" t="s">
        <v>192</v>
      </c>
      <c r="D172" s="7" t="s">
        <v>5</v>
      </c>
      <c r="E172" s="8"/>
      <c r="F172" s="8"/>
      <c r="G172" s="8"/>
      <c r="H172" s="8"/>
      <c r="I172" s="8"/>
      <c r="J172" s="2"/>
      <c r="K172" s="2"/>
    </row>
    <row r="173" spans="1:11">
      <c r="A173" s="38" t="s">
        <v>407</v>
      </c>
      <c r="B173" s="11" t="s">
        <v>5</v>
      </c>
      <c r="C173" s="59" t="s">
        <v>193</v>
      </c>
      <c r="D173" s="11" t="s">
        <v>5</v>
      </c>
      <c r="E173" s="12"/>
      <c r="F173" s="12"/>
      <c r="G173" s="12"/>
      <c r="H173" s="12"/>
      <c r="I173" s="12"/>
      <c r="J173" s="2"/>
      <c r="K173" s="2"/>
    </row>
    <row r="174" spans="1:11">
      <c r="A174" s="38" t="s">
        <v>408</v>
      </c>
      <c r="B174" s="11" t="s">
        <v>5</v>
      </c>
      <c r="C174" s="59" t="s">
        <v>194</v>
      </c>
      <c r="D174" s="11" t="s">
        <v>5</v>
      </c>
      <c r="E174" s="12"/>
      <c r="F174" s="12"/>
      <c r="G174" s="12"/>
      <c r="H174" s="12"/>
      <c r="I174" s="12"/>
      <c r="J174" s="2"/>
      <c r="K174" s="2"/>
    </row>
    <row r="175" spans="1:11">
      <c r="A175" s="38" t="s">
        <v>409</v>
      </c>
      <c r="B175" s="4" t="s">
        <v>5</v>
      </c>
      <c r="C175" s="60" t="s">
        <v>195</v>
      </c>
      <c r="D175" s="4" t="s">
        <v>196</v>
      </c>
      <c r="E175" s="13">
        <v>9</v>
      </c>
      <c r="F175" s="13"/>
      <c r="G175" s="13">
        <f>E175*F175</f>
        <v>0</v>
      </c>
      <c r="H175" s="13">
        <v>0</v>
      </c>
      <c r="I175" s="13">
        <v>0</v>
      </c>
      <c r="J175" s="2"/>
      <c r="K175" s="2"/>
    </row>
    <row r="176" spans="1:11">
      <c r="A176" s="38" t="s">
        <v>410</v>
      </c>
      <c r="B176" s="11" t="s">
        <v>5</v>
      </c>
      <c r="C176" s="59" t="s">
        <v>197</v>
      </c>
      <c r="D176" s="11" t="s">
        <v>5</v>
      </c>
      <c r="E176" s="12"/>
      <c r="F176" s="12"/>
      <c r="G176" s="12"/>
      <c r="H176" s="12"/>
      <c r="I176" s="12"/>
      <c r="J176" s="2"/>
      <c r="K176" s="2"/>
    </row>
    <row r="177" spans="1:11">
      <c r="A177" s="38" t="s">
        <v>411</v>
      </c>
      <c r="B177" s="4" t="s">
        <v>198</v>
      </c>
      <c r="C177" s="60" t="s">
        <v>199</v>
      </c>
      <c r="D177" s="4" t="s">
        <v>62</v>
      </c>
      <c r="E177" s="13">
        <v>9</v>
      </c>
      <c r="F177" s="13"/>
      <c r="G177" s="13">
        <f>E177*F177</f>
        <v>0</v>
      </c>
      <c r="H177" s="13">
        <v>0</v>
      </c>
      <c r="I177" s="13">
        <v>0</v>
      </c>
      <c r="J177" s="2"/>
      <c r="K177" s="2"/>
    </row>
    <row r="178" spans="1:11">
      <c r="A178" s="38" t="s">
        <v>412</v>
      </c>
      <c r="B178" s="4" t="s">
        <v>5</v>
      </c>
      <c r="C178" s="60" t="s">
        <v>5</v>
      </c>
      <c r="D178" s="4" t="s">
        <v>5</v>
      </c>
      <c r="E178" s="13"/>
      <c r="F178" s="13"/>
      <c r="G178" s="13"/>
      <c r="H178" s="13"/>
      <c r="I178" s="13"/>
      <c r="J178" s="2"/>
      <c r="K178" s="2"/>
    </row>
    <row r="179" spans="1:11">
      <c r="A179" s="38" t="s">
        <v>413</v>
      </c>
      <c r="B179" s="11" t="s">
        <v>5</v>
      </c>
      <c r="C179" s="59" t="s">
        <v>200</v>
      </c>
      <c r="D179" s="11" t="s">
        <v>5</v>
      </c>
      <c r="E179" s="12"/>
      <c r="F179" s="12"/>
      <c r="G179" s="12"/>
      <c r="H179" s="12"/>
      <c r="I179" s="12"/>
      <c r="J179" s="2"/>
      <c r="K179" s="2"/>
    </row>
    <row r="180" spans="1:11">
      <c r="A180" s="38" t="s">
        <v>414</v>
      </c>
      <c r="B180" s="4" t="s">
        <v>201</v>
      </c>
      <c r="C180" s="60" t="s">
        <v>110</v>
      </c>
      <c r="D180" s="4" t="s">
        <v>111</v>
      </c>
      <c r="E180" s="13">
        <v>2</v>
      </c>
      <c r="F180" s="13"/>
      <c r="G180" s="13">
        <f>E180*F180</f>
        <v>0</v>
      </c>
      <c r="H180" s="13">
        <v>0</v>
      </c>
      <c r="I180" s="13">
        <v>0</v>
      </c>
      <c r="J180" s="2"/>
      <c r="K180" s="2"/>
    </row>
    <row r="181" spans="1:11">
      <c r="A181" s="38" t="s">
        <v>415</v>
      </c>
      <c r="B181" s="7" t="s">
        <v>5</v>
      </c>
      <c r="C181" s="57" t="s">
        <v>202</v>
      </c>
      <c r="D181" s="7" t="s">
        <v>5</v>
      </c>
      <c r="E181" s="8"/>
      <c r="F181" s="8"/>
      <c r="G181" s="8">
        <f>SUM(G175:G180)</f>
        <v>0</v>
      </c>
      <c r="H181" s="8"/>
      <c r="I181" s="8"/>
      <c r="J181" s="2"/>
      <c r="K181" s="2"/>
    </row>
    <row r="182" spans="1:11">
      <c r="A182" s="38" t="s">
        <v>416</v>
      </c>
      <c r="B182" s="4" t="s">
        <v>5</v>
      </c>
      <c r="C182" s="60" t="s">
        <v>5</v>
      </c>
      <c r="D182" s="4" t="s">
        <v>5</v>
      </c>
      <c r="E182" s="13"/>
      <c r="F182" s="13"/>
      <c r="G182" s="13"/>
      <c r="H182" s="13"/>
      <c r="I182" s="13"/>
      <c r="J182" s="2"/>
      <c r="K182" s="2"/>
    </row>
    <row r="183" spans="1:11">
      <c r="A183" s="38" t="s">
        <v>417</v>
      </c>
      <c r="B183" s="7" t="s">
        <v>5</v>
      </c>
      <c r="C183" s="57" t="s">
        <v>203</v>
      </c>
      <c r="D183" s="7" t="s">
        <v>5</v>
      </c>
      <c r="E183" s="8"/>
      <c r="F183" s="8"/>
      <c r="G183" s="8"/>
      <c r="H183" s="8"/>
      <c r="I183" s="8"/>
      <c r="J183" s="2"/>
      <c r="K183" s="2"/>
    </row>
    <row r="184" spans="1:11">
      <c r="A184" s="38" t="s">
        <v>418</v>
      </c>
      <c r="B184" s="11" t="s">
        <v>5</v>
      </c>
      <c r="C184" s="59" t="s">
        <v>204</v>
      </c>
      <c r="D184" s="11" t="s">
        <v>5</v>
      </c>
      <c r="E184" s="12"/>
      <c r="F184" s="12"/>
      <c r="G184" s="12"/>
      <c r="H184" s="12"/>
      <c r="I184" s="12"/>
      <c r="J184" s="2"/>
      <c r="K184" s="2"/>
    </row>
    <row r="185" spans="1:11">
      <c r="A185" s="38" t="s">
        <v>419</v>
      </c>
      <c r="B185" s="4" t="s">
        <v>5</v>
      </c>
      <c r="C185" s="60" t="s">
        <v>205</v>
      </c>
      <c r="D185" s="4" t="s">
        <v>206</v>
      </c>
      <c r="E185" s="13">
        <v>6</v>
      </c>
      <c r="F185" s="13"/>
      <c r="G185" s="13">
        <f>E185*F185</f>
        <v>0</v>
      </c>
      <c r="H185" s="13">
        <v>0</v>
      </c>
      <c r="I185" s="13">
        <v>0</v>
      </c>
      <c r="J185" s="2"/>
      <c r="K185" s="2"/>
    </row>
    <row r="186" spans="1:11">
      <c r="A186" s="38" t="s">
        <v>420</v>
      </c>
      <c r="B186" s="7" t="s">
        <v>5</v>
      </c>
      <c r="C186" s="57" t="s">
        <v>207</v>
      </c>
      <c r="D186" s="7" t="s">
        <v>5</v>
      </c>
      <c r="E186" s="8"/>
      <c r="F186" s="8"/>
      <c r="G186" s="8">
        <f>SUM(G185)</f>
        <v>0</v>
      </c>
      <c r="H186" s="8"/>
      <c r="I186" s="8"/>
      <c r="J186" s="2"/>
      <c r="K186" s="2"/>
    </row>
    <row r="187" spans="1:11">
      <c r="A187" s="38" t="s">
        <v>421</v>
      </c>
      <c r="B187" s="4" t="s">
        <v>5</v>
      </c>
      <c r="C187" s="60" t="s">
        <v>5</v>
      </c>
      <c r="D187" s="4" t="s">
        <v>5</v>
      </c>
      <c r="E187" s="13"/>
      <c r="F187" s="13"/>
      <c r="G187" s="13"/>
      <c r="H187" s="13"/>
      <c r="I187" s="13"/>
      <c r="J187" s="2"/>
      <c r="K187" s="2"/>
    </row>
    <row r="188" spans="1:11">
      <c r="A188" s="38" t="s">
        <v>422</v>
      </c>
      <c r="B188" s="7" t="s">
        <v>5</v>
      </c>
      <c r="C188" s="57" t="s">
        <v>209</v>
      </c>
      <c r="D188" s="7" t="s">
        <v>5</v>
      </c>
      <c r="E188" s="8"/>
      <c r="F188" s="8"/>
      <c r="G188" s="8"/>
      <c r="H188" s="8"/>
      <c r="I188" s="8"/>
      <c r="J188" s="2"/>
      <c r="K188" s="2"/>
    </row>
    <row r="189" spans="1:11">
      <c r="A189" s="38" t="s">
        <v>423</v>
      </c>
      <c r="B189" s="11" t="s">
        <v>5</v>
      </c>
      <c r="C189" s="59" t="s">
        <v>210</v>
      </c>
      <c r="D189" s="11" t="s">
        <v>5</v>
      </c>
      <c r="E189" s="12"/>
      <c r="F189" s="12"/>
      <c r="G189" s="12"/>
      <c r="H189" s="12"/>
      <c r="I189" s="12"/>
      <c r="J189" s="2"/>
      <c r="K189" s="2"/>
    </row>
    <row r="190" spans="1:11">
      <c r="A190" s="38" t="s">
        <v>424</v>
      </c>
      <c r="B190" s="4" t="s">
        <v>211</v>
      </c>
      <c r="C190" s="60" t="s">
        <v>212</v>
      </c>
      <c r="D190" s="4" t="s">
        <v>208</v>
      </c>
      <c r="E190" s="13">
        <v>1</v>
      </c>
      <c r="F190" s="13"/>
      <c r="G190" s="13">
        <f>E190*F190</f>
        <v>0</v>
      </c>
      <c r="H190" s="13">
        <v>0</v>
      </c>
      <c r="I190" s="13">
        <v>0</v>
      </c>
      <c r="J190" s="2"/>
      <c r="K190" s="2"/>
    </row>
    <row r="191" spans="1:11">
      <c r="A191" s="38" t="s">
        <v>425</v>
      </c>
      <c r="B191" s="7" t="s">
        <v>5</v>
      </c>
      <c r="C191" s="57" t="s">
        <v>213</v>
      </c>
      <c r="D191" s="7" t="s">
        <v>5</v>
      </c>
      <c r="E191" s="8"/>
      <c r="F191" s="8"/>
      <c r="G191" s="8">
        <f>SUM(G190:G190)</f>
        <v>0</v>
      </c>
      <c r="H191" s="8"/>
      <c r="I191" s="8"/>
      <c r="J191" s="2"/>
      <c r="K191" s="2"/>
    </row>
    <row r="192" spans="1:11">
      <c r="A192" s="4" t="s">
        <v>5</v>
      </c>
      <c r="B192" s="4" t="s">
        <v>5</v>
      </c>
      <c r="C192" s="60" t="s">
        <v>5</v>
      </c>
      <c r="D192" s="4" t="s">
        <v>5</v>
      </c>
      <c r="E192" s="13"/>
      <c r="F192" s="13"/>
      <c r="G192" s="13"/>
      <c r="H192" s="13"/>
      <c r="I192" s="13"/>
      <c r="J192" s="2"/>
      <c r="K192" s="2"/>
    </row>
    <row r="199" spans="8:9">
      <c r="H199" s="6" t="s">
        <v>149</v>
      </c>
      <c r="I199" s="6">
        <v>3</v>
      </c>
    </row>
  </sheetData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Rozpočet</vt:lpstr>
      <vt:lpstr>Rozpočet!Názvy_tisku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Boss</cp:lastModifiedBy>
  <cp:lastPrinted>2020-08-05T13:11:39Z</cp:lastPrinted>
  <dcterms:created xsi:type="dcterms:W3CDTF">2020-08-05T11:49:44Z</dcterms:created>
  <dcterms:modified xsi:type="dcterms:W3CDTF">2020-11-14T00:25:55Z</dcterms:modified>
</cp:coreProperties>
</file>